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C:\Users\ARTES 4.0\Desktop\Bando 26.07.2023\[ARTES4.0]BandoRI&amp;SS_N5_2023\"/>
    </mc:Choice>
  </mc:AlternateContent>
  <xr:revisionPtr revIDLastSave="0" documentId="13_ncr:1_{F0062F6F-6602-4AE7-9CA0-A7A13311D8F6}" xr6:coauthVersionLast="47" xr6:coauthVersionMax="47" xr10:uidLastSave="{00000000-0000-0000-0000-000000000000}"/>
  <bookViews>
    <workbookView xWindow="-120" yWindow="-120" windowWidth="29040" windowHeight="15720" tabRatio="782" activeTab="1" xr2:uid="{98C3A038-B6FA-42E1-9FC6-F017289D17A6}"/>
  </bookViews>
  <sheets>
    <sheet name="Istruzione compilazione" sheetId="1" r:id="rId1"/>
    <sheet name="Budget totale" sheetId="9" r:id="rId2"/>
    <sheet name="Singolo proponente o Capofila" sheetId="3" r:id="rId3"/>
    <sheet name="Partner 2" sheetId="8" r:id="rId4"/>
    <sheet name="Partner 3" sheetId="6"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9" l="1"/>
  <c r="B12" i="9"/>
  <c r="C10" i="9"/>
  <c r="B10" i="9"/>
  <c r="C9" i="9"/>
  <c r="B9" i="9"/>
  <c r="D22" i="6"/>
  <c r="C5" i="6" s="1"/>
  <c r="C5" i="9" s="1"/>
  <c r="C22" i="6"/>
  <c r="C27" i="6"/>
  <c r="D27" i="6"/>
  <c r="C32" i="6"/>
  <c r="D32" i="6"/>
  <c r="C37" i="6"/>
  <c r="D37" i="6"/>
  <c r="C4" i="9"/>
  <c r="B4" i="9"/>
  <c r="B20" i="9" l="1"/>
  <c r="C6" i="6"/>
  <c r="C6" i="9" s="1"/>
  <c r="B6" i="6"/>
  <c r="B6" i="9" s="1"/>
  <c r="C13" i="6" a="1"/>
  <c r="C13" i="6" s="1"/>
  <c r="B13" i="6" a="1"/>
  <c r="B13" i="6" s="1"/>
  <c r="D10" i="6"/>
  <c r="C8" i="6"/>
  <c r="C8" i="9" s="1"/>
  <c r="B8" i="6"/>
  <c r="B8" i="9" s="1"/>
  <c r="C7" i="6"/>
  <c r="C7" i="9" s="1"/>
  <c r="B7" i="6"/>
  <c r="B7" i="9" s="1"/>
  <c r="B5" i="6"/>
  <c r="D37" i="8"/>
  <c r="C37" i="8"/>
  <c r="D32" i="8"/>
  <c r="C32" i="8"/>
  <c r="D27" i="8"/>
  <c r="C27" i="8"/>
  <c r="B6" i="8" s="1"/>
  <c r="D22" i="8"/>
  <c r="C5" i="8" s="1"/>
  <c r="C11" i="8" s="1"/>
  <c r="C22" i="8"/>
  <c r="B5" i="8" s="1"/>
  <c r="B11" i="8" s="1"/>
  <c r="C13" i="8" a="1"/>
  <c r="C13" i="8" s="1"/>
  <c r="C13" i="9" s="1"/>
  <c r="B13" i="8" a="1"/>
  <c r="B13" i="8" s="1"/>
  <c r="D10" i="8"/>
  <c r="C8" i="8"/>
  <c r="B8" i="8"/>
  <c r="C7" i="8"/>
  <c r="B7" i="8"/>
  <c r="C6" i="8"/>
  <c r="C8" i="3"/>
  <c r="B8" i="3"/>
  <c r="C6" i="3"/>
  <c r="B6" i="3"/>
  <c r="D27" i="3"/>
  <c r="C27" i="3"/>
  <c r="C13" i="3" a="1"/>
  <c r="C13" i="3" s="1"/>
  <c r="B13" i="3" a="1"/>
  <c r="B13" i="3" s="1"/>
  <c r="D10" i="3"/>
  <c r="C14" i="8" l="1"/>
  <c r="C11" i="9"/>
  <c r="C11" i="6"/>
  <c r="C14" i="6" s="1"/>
  <c r="B11" i="6"/>
  <c r="B5" i="9"/>
  <c r="B11" i="9" s="1"/>
  <c r="B13" i="9" s="1"/>
  <c r="B15" i="8"/>
  <c r="B14" i="8"/>
  <c r="B16" i="8" s="1"/>
  <c r="B15" i="9" l="1"/>
  <c r="B15" i="6"/>
  <c r="B14" i="9"/>
  <c r="B14" i="6"/>
  <c r="B16" i="6" s="1"/>
  <c r="D32" i="3"/>
  <c r="C7" i="3" s="1"/>
  <c r="C32" i="3"/>
  <c r="B7" i="3" s="1"/>
  <c r="D37" i="3"/>
  <c r="C37" i="3"/>
  <c r="D22" i="3"/>
  <c r="C5" i="3" s="1"/>
  <c r="C22" i="3"/>
  <c r="B5" i="3" s="1"/>
  <c r="B18" i="9" l="1"/>
  <c r="B19" i="9"/>
  <c r="C11" i="3"/>
  <c r="B11" i="3"/>
  <c r="C14" i="3" l="1"/>
  <c r="B14" i="3"/>
  <c r="B15" i="3"/>
  <c r="B16" i="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<sst xmlns="http://schemas.openxmlformats.org/spreadsheetml/2006/main" count="230" uniqueCount="85">
  <si>
    <t>Costi Ammissibili:</t>
  </si>
  <si>
    <t>Costi di personale</t>
  </si>
  <si>
    <t>Tipologia di costo</t>
  </si>
  <si>
    <t>Vincoli</t>
  </si>
  <si>
    <t xml:space="preserve">Specifiche </t>
  </si>
  <si>
    <t xml:space="preserve">Strumentazione e attrezzature nella misura e per il periodo in cui sono utilizzati per il progetto. </t>
  </si>
  <si>
    <t>Se gli strumenti e le attrezzature non sono utilizzati per tutto il loro ciclo di vita per il progetto, sono considerati ammissibili unicamente i costi di ammortamento corrispondenti alla durata del progetto, calcolati secondo principi contabili generalmente accettati</t>
  </si>
  <si>
    <t>Riferimenti per compilazione</t>
  </si>
  <si>
    <t>Percentuale finanziamento richiesto</t>
  </si>
  <si>
    <t xml:space="preserve">Finanziamento </t>
  </si>
  <si>
    <t>Fornitore 1</t>
  </si>
  <si>
    <t>Fornitore 2</t>
  </si>
  <si>
    <t>Budget Totale per partner 1 - Capofila</t>
  </si>
  <si>
    <t>Inserire Nome Partner</t>
  </si>
  <si>
    <t xml:space="preserve">Voci di costo </t>
  </si>
  <si>
    <t>Totale Spese generali</t>
  </si>
  <si>
    <t>Costi Totali</t>
  </si>
  <si>
    <t>Dettaglio Strumentazione</t>
  </si>
  <si>
    <t xml:space="preserve">Totale </t>
  </si>
  <si>
    <t>Strum. 1</t>
  </si>
  <si>
    <t>Strum. 2</t>
  </si>
  <si>
    <t>Costi RI</t>
  </si>
  <si>
    <t>Dettagli</t>
  </si>
  <si>
    <t>Materiale per prototipo</t>
  </si>
  <si>
    <t>Dettaglio</t>
  </si>
  <si>
    <t>Materiali per test</t>
  </si>
  <si>
    <t>Costi per SS</t>
  </si>
  <si>
    <t xml:space="preserve">Descrizione </t>
  </si>
  <si>
    <t xml:space="preserve">Descrizione Strumentazione 1 </t>
  </si>
  <si>
    <t>Descrizione Strumentazione 2</t>
  </si>
  <si>
    <t>Descrizione fornitura</t>
  </si>
  <si>
    <t xml:space="preserve">Totale costi </t>
  </si>
  <si>
    <t>Totale finanziamento</t>
  </si>
  <si>
    <t>Nome singolo proponente/Capofila in caso di Parten.</t>
  </si>
  <si>
    <t>Istruzioni per la compilazione</t>
  </si>
  <si>
    <t>Compilare tutte le celle di colore giallo</t>
  </si>
  <si>
    <t>Riferimenti</t>
  </si>
  <si>
    <t>Vincoli Bando BIT Articolo 7.1</t>
  </si>
  <si>
    <t>Le celle  di colore blu hanno all'interno formule e non devono essere compilte</t>
  </si>
  <si>
    <t>Le celle  di colore verde confermano il rispetto dei vincoli definiti dell'art. 7 del Bando BIT</t>
  </si>
  <si>
    <t>ARTES 4.0</t>
  </si>
  <si>
    <t>Budget Totale per partner 2</t>
  </si>
  <si>
    <t>Budget Totale per partner 3</t>
  </si>
  <si>
    <t>personale dipendente, ricercatore e tecnico, e altro personale ausiliario nella misura in cui sono impiegati nel progetto</t>
  </si>
  <si>
    <t>Allegato 8 “Istruzioni Rendicontazione”</t>
  </si>
  <si>
    <t>Allegato 8  “Istruzioni Rendicontazione”</t>
  </si>
  <si>
    <t>Dettagliare i costi di progetto facendo riferimento all’Art. 7 del bando e all’Allegato 8. Compilare le seguenti tabelle per ognuno dei partner di progetto e poi compilare la tabella del budget totale.</t>
  </si>
  <si>
    <t>I valori numerici inseriti nei foglio relativi al budget sono riportati a titolo meramente esemplificativo</t>
  </si>
  <si>
    <t>Intensità massime di aiuto per ciascun beneficiario sui costi ammissibili sostenuti</t>
  </si>
  <si>
    <t>Attività</t>
  </si>
  <si>
    <t>Grande Impresa</t>
  </si>
  <si>
    <t>Media Impresa</t>
  </si>
  <si>
    <t>Piccola Impresa</t>
  </si>
  <si>
    <t>Ricerca Industriale</t>
  </si>
  <si>
    <t>Sviluppo Sperimentale</t>
  </si>
  <si>
    <t>Studi di fattibilità</t>
  </si>
  <si>
    <t xml:space="preserve">Costi relativi a strumentazione e attrezzature </t>
  </si>
  <si>
    <t>Costi per licenze e diritti relativi all’utilizzo di titoli della proprietà intellettuale</t>
  </si>
  <si>
    <t>Costi per servizi di consulenza specialistica e tecnologica</t>
  </si>
  <si>
    <t>Tali spese, ai fini dell’ottenimento del contributo a fondo perduto, dovranno essere dedicate nella misura non inferiore alle percentuali riportate nell'articolo 6.3 del Bando al coinvolgimento del CC ARTES 4.0 per il supporto alle imprese nell'attuazione dei progetti di innovazione.</t>
  </si>
  <si>
    <t>Costi per materiali</t>
  </si>
  <si>
    <t>Costi per Locazione immobili</t>
  </si>
  <si>
    <t xml:space="preserve">Spese generali </t>
  </si>
  <si>
    <t xml:space="preserve">direttamente imputabili al progetto, fino al limite del 15% delle spese ammissibili di personale </t>
  </si>
  <si>
    <t>Costi relativi alla locazione o locazione finanziaria (leasing) di fabbricati. Sono ammessi esclusivamente i canoni relativi al periodo di ammissibilità della spesa, limitatamente alla quota capitale delle singole rate pagate e, pertanto, con l’esclusione di tutti gli oneri amministrativi, bancari e fiscali.</t>
  </si>
  <si>
    <t>Costi per la ricerca contrattuale, per i servizi di consulenza e per servizi equivalenti utilizzati esclusivamente ai fini del progetto</t>
  </si>
  <si>
    <t>relativi ai costi dei materiali, delle forniture e di prodotti analoghi, direttamente imputabili al progetto.</t>
  </si>
  <si>
    <t>In tale voce possono essere rendicontate le spese legate all’acquisizione di diritti di licenza il cui sfruttamento o utilizzo deve essere compatibile con la durata dell’attività finanziaria e costituire contributo necessario per l’attività di progetto</t>
  </si>
  <si>
    <t>Totale costi di Personale</t>
  </si>
  <si>
    <t>Totale costi per licenze e diritti relativi all’utilizzo di titoli della proprietà intellettuale</t>
  </si>
  <si>
    <t xml:space="preserve">Totale costi relativi a strumentazione e attrezzature </t>
  </si>
  <si>
    <t>Totale costi per servizi di consulenza specialistica e tecnologica</t>
  </si>
  <si>
    <t>Totale costi per materiali</t>
  </si>
  <si>
    <t>Totale costi per Locazione immobili</t>
  </si>
  <si>
    <t>Dimensione impresa</t>
  </si>
  <si>
    <t>Dettaglio servizi di consulenza specialistica e tecnologica</t>
  </si>
  <si>
    <t>Dettaglio costi per licenze e diritti relativi all’utilizzo di titoli della proprietà intellettuale</t>
  </si>
  <si>
    <t>Dettagio costi per materiali</t>
  </si>
  <si>
    <t>Budget Totale Proposta progettuale</t>
  </si>
  <si>
    <t>Numero imprese in partenariato</t>
  </si>
  <si>
    <t>Finanziamento Complessivo Progetto</t>
  </si>
  <si>
    <t>Percentuale finanziamento complessivo Progetto</t>
  </si>
  <si>
    <t>Finanziamento totale inferiore a 400.000 €</t>
  </si>
  <si>
    <t>Finanziamento totale superiore a 140.000 €</t>
  </si>
  <si>
    <t>Costi per spese generali &lt; del 15% dei costi di personale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</si>
</sst>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quot;"/>
  </numFmts>
  <fonts count="12" x14ac:knownFonts="1">
    <font>
      <sz val="11"/>
      <color theme="1"/>
      <name val="Calibri"/>
      <family val="2"/>
      <scheme val="minor"/>
    </font>
    <font>
      <b/>
      <sz val="11"/>
      <color theme="1"/>
      <name val="Calibri"/>
      <family val="2"/>
      <scheme val="minor"/>
    </font>
    <font>
      <sz val="11"/>
      <color theme="0"/>
      <name val="Calibri"/>
      <family val="2"/>
      <scheme val="minor"/>
    </font>
    <font>
      <sz val="11"/>
      <name val="Calibri"/>
      <family val="2"/>
      <scheme val="minor"/>
    </font>
    <font>
      <sz val="11"/>
      <color theme="1"/>
      <name val="Calibri"/>
      <family val="2"/>
      <scheme val="minor"/>
    </font>
    <font>
      <sz val="8"/>
      <name val="Calibri"/>
      <family val="2"/>
      <scheme val="minor"/>
    </font>
    <font>
      <b/>
      <sz val="16"/>
      <color theme="1"/>
      <name val="Calibri"/>
      <family val="2"/>
      <scheme val="minor"/>
    </font>
    <font>
      <sz val="10"/>
      <color theme="1"/>
      <name val="Calibri"/>
      <family val="2"/>
      <scheme val="minor"/>
    </font>
    <font>
      <sz val="10"/>
      <color rgb="FFFFFFFF"/>
      <name val="Calibri"/>
      <family val="2"/>
      <scheme val="minor"/>
    </font>
    <font>
      <sz val="11"/>
      <color rgb="FF000000"/>
      <name val="Calibri"/>
      <family val="2"/>
      <scheme val="minor"/>
    </font>
    <font>
      <sz val="10"/>
      <color rgb="FF000000"/>
      <name val="Calibri"/>
      <family val="2"/>
      <scheme val="minor"/>
    </font>
    <font>
      <sz val="11"/>
      <color rgb="FFFFFFFF"/>
      <name val="Calibri"/>
      <family val="2"/>
      <scheme val="minor"/>
    </font>
  </fonts>
  <fills count="11">
    <fill>
      <patternFill patternType="none"/>
    </fill>
    <fill>
      <patternFill patternType="gray125"/>
    </fill>
    <fill>
      <patternFill patternType="solid">
        <fgColor rgb="FFFFFF00"/>
        <bgColor indexed="64"/>
      </patternFill>
    </fill>
    <fill>
      <patternFill patternType="solid">
        <fgColor theme="9" tint="0.79998168889431442"/>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rgb="FF345F75"/>
        <bgColor indexed="64"/>
      </patternFill>
    </fill>
    <fill>
      <patternFill patternType="solid">
        <fgColor rgb="FFEAF6F8"/>
        <bgColor indexed="64"/>
      </patternFill>
    </fill>
    <fill>
      <patternFill patternType="solid">
        <fgColor rgb="FFF7DFD2"/>
        <bgColor indexed="64"/>
      </patternFill>
    </fill>
    <fill>
      <patternFill patternType="solid">
        <fgColor theme="3"/>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s>
  <cellStyleXfs count="2">
    <xf numFmtId="0" fontId="0" fillId="0" borderId="0"/>
    <xf numFmtId="9" fontId="4" fillId="0" borderId="0" applyFont="0" applyFill="0" applyBorder="0" applyAlignment="0" applyProtection="0"/>
  </cellStyleXfs>
  <cellXfs count="68">
    <xf numFmtId="0" fontId="0" fillId="0" borderId="0" xfId="0"/>
    <xf numFmtId="0" fontId="1" fillId="0" borderId="0" xfId="0" applyFont="1"/>
    <xf numFmtId="0" fontId="0" fillId="0" borderId="0" xfId="0" applyAlignment="1">
      <alignment wrapText="1"/>
    </xf>
    <xf numFmtId="0" fontId="0" fillId="0" borderId="1" xfId="0" applyBorder="1" applyAlignment="1">
      <alignment horizontal="left" vertical="center" wrapText="1"/>
    </xf>
    <xf numFmtId="0" fontId="3" fillId="0" borderId="1" xfId="0" applyFont="1" applyBorder="1" applyAlignment="1">
      <alignment horizontal="left" vertical="center" wrapText="1"/>
    </xf>
    <xf numFmtId="0" fontId="0" fillId="3" borderId="1" xfId="0" applyFill="1" applyBorder="1"/>
    <xf numFmtId="0" fontId="0" fillId="2" borderId="1" xfId="0" applyFill="1" applyBorder="1" applyAlignment="1">
      <alignment wrapText="1"/>
    </xf>
    <xf numFmtId="164" fontId="0" fillId="0" borderId="1" xfId="0" applyNumberFormat="1" applyBorder="1" applyAlignment="1">
      <alignment wrapText="1"/>
    </xf>
    <xf numFmtId="164" fontId="0" fillId="2" borderId="1" xfId="0" applyNumberFormat="1" applyFill="1" applyBorder="1" applyAlignment="1">
      <alignment wrapText="1"/>
    </xf>
    <xf numFmtId="0" fontId="0" fillId="2" borderId="1" xfId="0" applyFill="1" applyBorder="1" applyAlignment="1">
      <alignment vertical="center" wrapText="1"/>
    </xf>
    <xf numFmtId="164" fontId="0" fillId="2" borderId="1" xfId="0" applyNumberFormat="1" applyFill="1" applyBorder="1" applyAlignment="1">
      <alignment vertical="center" wrapText="1"/>
    </xf>
    <xf numFmtId="164" fontId="0" fillId="2" borderId="1" xfId="0" applyNumberFormat="1" applyFill="1" applyBorder="1" applyAlignment="1">
      <alignment vertical="center"/>
    </xf>
    <xf numFmtId="0" fontId="6" fillId="0" borderId="0" xfId="0" applyFont="1"/>
    <xf numFmtId="0" fontId="0" fillId="0" borderId="1" xfId="0" applyBorder="1"/>
    <xf numFmtId="0" fontId="1" fillId="2" borderId="1" xfId="0" applyFont="1" applyFill="1" applyBorder="1"/>
    <xf numFmtId="0" fontId="0" fillId="0" borderId="0" xfId="0" applyAlignment="1">
      <alignment vertical="center"/>
    </xf>
    <xf numFmtId="0" fontId="1" fillId="0" borderId="1" xfId="0" applyFont="1" applyBorder="1"/>
    <xf numFmtId="0" fontId="0" fillId="5" borderId="1" xfId="0" applyFill="1" applyBorder="1"/>
    <xf numFmtId="0" fontId="0" fillId="6" borderId="2" xfId="0" applyFill="1" applyBorder="1"/>
    <xf numFmtId="164" fontId="0" fillId="6" borderId="1" xfId="0" applyNumberFormat="1" applyFill="1" applyBorder="1" applyAlignment="1">
      <alignment wrapText="1"/>
    </xf>
    <xf numFmtId="164" fontId="0" fillId="6" borderId="1" xfId="0" applyNumberFormat="1" applyFill="1" applyBorder="1"/>
    <xf numFmtId="164" fontId="0" fillId="0" borderId="0" xfId="0" applyNumberFormat="1"/>
    <xf numFmtId="164" fontId="0" fillId="6" borderId="1" xfId="0" applyNumberFormat="1" applyFill="1" applyBorder="1" applyAlignment="1">
      <alignment horizontal="center"/>
    </xf>
    <xf numFmtId="0" fontId="9" fillId="8" borderId="6" xfId="0" applyFont="1" applyFill="1" applyBorder="1" applyAlignment="1">
      <alignment horizontal="center" vertical="center" wrapText="1"/>
    </xf>
    <xf numFmtId="0" fontId="10" fillId="9" borderId="7" xfId="0" applyFont="1" applyFill="1" applyBorder="1" applyAlignment="1">
      <alignment horizontal="center" vertical="center"/>
    </xf>
    <xf numFmtId="0" fontId="10" fillId="8" borderId="6" xfId="0" applyFont="1" applyFill="1" applyBorder="1" applyAlignment="1">
      <alignment horizontal="center" vertical="center" wrapText="1"/>
    </xf>
    <xf numFmtId="9" fontId="7" fillId="0" borderId="7" xfId="0" applyNumberFormat="1" applyFont="1" applyBorder="1" applyAlignment="1">
      <alignment horizontal="center" vertical="center"/>
    </xf>
    <xf numFmtId="0" fontId="2" fillId="10" borderId="1" xfId="0" applyFont="1" applyFill="1" applyBorder="1" applyAlignment="1">
      <alignment vertical="center" wrapText="1"/>
    </xf>
    <xf numFmtId="0" fontId="2" fillId="10" borderId="1" xfId="0" applyFont="1" applyFill="1" applyBorder="1" applyAlignment="1">
      <alignment wrapText="1"/>
    </xf>
    <xf numFmtId="0" fontId="0" fillId="0" borderId="1" xfId="0" applyBorder="1" applyAlignment="1">
      <alignment wrapText="1"/>
    </xf>
    <xf numFmtId="0" fontId="0" fillId="0" borderId="1" xfId="0" applyBorder="1" applyAlignment="1">
      <alignment horizontal="left" vertical="center"/>
    </xf>
    <xf numFmtId="9" fontId="0" fillId="6" borderId="1" xfId="1" applyFont="1" applyFill="1" applyBorder="1"/>
    <xf numFmtId="164" fontId="0" fillId="2" borderId="1" xfId="0" applyNumberFormat="1" applyFill="1" applyBorder="1" applyAlignment="1">
      <alignment horizontal="center" wrapText="1"/>
    </xf>
    <xf numFmtId="164" fontId="0" fillId="6" borderId="1" xfId="0" applyNumberFormat="1" applyFill="1" applyBorder="1" applyAlignment="1">
      <alignment horizontal="center" wrapText="1"/>
    </xf>
    <xf numFmtId="9" fontId="0" fillId="6" borderId="1" xfId="1" applyFont="1" applyFill="1" applyBorder="1" applyAlignment="1">
      <alignment horizontal="center"/>
    </xf>
    <xf numFmtId="164" fontId="0" fillId="6" borderId="1" xfId="0" applyNumberFormat="1" applyFill="1" applyBorder="1" applyAlignment="1">
      <alignment horizontal="center" vertical="center"/>
    </xf>
    <xf numFmtId="0" fontId="0" fillId="6" borderId="2" xfId="0" applyFill="1" applyBorder="1" applyAlignment="1">
      <alignment horizontal="center" vertical="center"/>
    </xf>
    <xf numFmtId="164" fontId="0" fillId="2" borderId="1" xfId="0" applyNumberFormat="1" applyFill="1" applyBorder="1" applyAlignment="1">
      <alignment horizontal="center" vertical="center" wrapText="1"/>
    </xf>
    <xf numFmtId="164" fontId="0" fillId="6" borderId="1" xfId="0" applyNumberFormat="1" applyFill="1" applyBorder="1" applyAlignment="1">
      <alignment horizontal="center" vertical="center" wrapText="1"/>
    </xf>
    <xf numFmtId="9" fontId="0" fillId="6" borderId="1" xfId="1" applyFont="1" applyFill="1" applyBorder="1" applyAlignment="1">
      <alignment horizontal="center" vertical="center"/>
    </xf>
    <xf numFmtId="0" fontId="8" fillId="7" borderId="8" xfId="0" applyFont="1" applyFill="1" applyBorder="1" applyAlignment="1">
      <alignment vertical="center" wrapText="1"/>
    </xf>
    <xf numFmtId="0" fontId="8" fillId="7" borderId="9" xfId="0" applyFont="1" applyFill="1" applyBorder="1" applyAlignment="1">
      <alignment vertical="center" wrapText="1"/>
    </xf>
    <xf numFmtId="0" fontId="8" fillId="7" borderId="10" xfId="0" applyFont="1" applyFill="1" applyBorder="1" applyAlignment="1">
      <alignment vertical="center" wrapText="1"/>
    </xf>
    <xf numFmtId="0" fontId="11" fillId="7" borderId="1" xfId="0" applyFont="1" applyFill="1" applyBorder="1" applyAlignment="1">
      <alignment horizontal="center" vertical="center" wrapText="1"/>
    </xf>
    <xf numFmtId="0" fontId="11" fillId="7" borderId="1" xfId="0" applyFont="1" applyFill="1" applyBorder="1" applyAlignment="1">
      <alignment horizontal="left" vertical="center" wrapText="1"/>
    </xf>
    <xf numFmtId="0" fontId="8" fillId="7" borderId="8" xfId="0" applyFont="1" applyFill="1" applyBorder="1" applyAlignment="1">
      <alignment horizontal="center" vertical="center" wrapText="1"/>
    </xf>
    <xf numFmtId="0" fontId="8" fillId="7" borderId="9" xfId="0" applyFont="1" applyFill="1" applyBorder="1" applyAlignment="1">
      <alignment horizontal="center" vertical="center" wrapText="1"/>
    </xf>
    <xf numFmtId="0" fontId="8" fillId="7" borderId="10" xfId="0" applyFont="1" applyFill="1" applyBorder="1" applyAlignment="1">
      <alignment horizontal="center" vertical="center" wrapText="1"/>
    </xf>
    <xf numFmtId="0" fontId="0" fillId="6" borderId="3" xfId="0" applyFill="1" applyBorder="1" applyAlignment="1">
      <alignment horizontal="center"/>
    </xf>
    <xf numFmtId="0" fontId="0" fillId="6" borderId="4" xfId="0" applyFill="1" applyBorder="1" applyAlignment="1">
      <alignment horizontal="center"/>
    </xf>
    <xf numFmtId="0" fontId="0" fillId="6" borderId="5" xfId="0" applyFill="1" applyBorder="1" applyAlignment="1">
      <alignment horizontal="center"/>
    </xf>
    <xf numFmtId="0" fontId="0" fillId="2" borderId="11" xfId="0" applyFill="1" applyBorder="1" applyAlignment="1">
      <alignment horizontal="center"/>
    </xf>
    <xf numFmtId="164" fontId="0" fillId="6" borderId="1" xfId="0" applyNumberFormat="1" applyFill="1" applyBorder="1" applyAlignment="1">
      <alignment horizontal="center"/>
    </xf>
    <xf numFmtId="0" fontId="0" fillId="4" borderId="3" xfId="0" applyFill="1" applyBorder="1" applyAlignment="1">
      <alignment horizontal="left" vertical="center" wrapText="1"/>
    </xf>
    <xf numFmtId="0" fontId="0" fillId="4" borderId="5" xfId="0" applyFill="1" applyBorder="1" applyAlignment="1">
      <alignment horizontal="left" vertical="center" wrapText="1"/>
    </xf>
    <xf numFmtId="0" fontId="11" fillId="7" borderId="3" xfId="0" applyFont="1" applyFill="1" applyBorder="1" applyAlignment="1">
      <alignment horizontal="center" vertical="center" wrapText="1"/>
    </xf>
    <xf numFmtId="0" fontId="11" fillId="7" borderId="4" xfId="0" applyFont="1" applyFill="1" applyBorder="1" applyAlignment="1">
      <alignment horizontal="center" vertical="center" wrapText="1"/>
    </xf>
    <xf numFmtId="0" fontId="11" fillId="7" borderId="5" xfId="0" applyFont="1" applyFill="1" applyBorder="1" applyAlignment="1">
      <alignment horizontal="center" vertical="center" wrapText="1"/>
    </xf>
    <xf numFmtId="0" fontId="0" fillId="2" borderId="1" xfId="0" applyFill="1" applyBorder="1" applyAlignment="1">
      <alignment horizontal="center"/>
    </xf>
    <xf numFmtId="164" fontId="0" fillId="2" borderId="3" xfId="0" applyNumberFormat="1" applyFill="1" applyBorder="1" applyAlignment="1">
      <alignment horizontal="center"/>
    </xf>
    <xf numFmtId="164" fontId="0" fillId="2" borderId="5" xfId="0" applyNumberFormat="1" applyFill="1" applyBorder="1" applyAlignment="1">
      <alignment horizontal="center"/>
    </xf>
    <xf numFmtId="0" fontId="0" fillId="6" borderId="3" xfId="0" applyFill="1" applyBorder="1" applyAlignment="1">
      <alignment horizontal="center" vertical="center"/>
    </xf>
    <xf numFmtId="0" fontId="0" fillId="6" borderId="4" xfId="0" applyFill="1" applyBorder="1" applyAlignment="1">
      <alignment horizontal="center" vertical="center"/>
    </xf>
    <xf numFmtId="0" fontId="0" fillId="6" borderId="5" xfId="0" applyFill="1" applyBorder="1" applyAlignment="1">
      <alignment horizontal="center" vertical="center"/>
    </xf>
    <xf numFmtId="0" fontId="0" fillId="2" borderId="1" xfId="0" applyFill="1" applyBorder="1" applyAlignment="1">
      <alignment horizontal="center" vertical="center"/>
    </xf>
    <xf numFmtId="164" fontId="0" fillId="2" borderId="3" xfId="0" applyNumberFormat="1" applyFill="1" applyBorder="1" applyAlignment="1">
      <alignment horizontal="center" vertical="center"/>
    </xf>
    <xf numFmtId="164" fontId="0" fillId="2" borderId="5" xfId="0" applyNumberFormat="1" applyFill="1" applyBorder="1" applyAlignment="1">
      <alignment horizontal="center" vertical="center"/>
    </xf>
    <xf numFmtId="164" fontId="0" fillId="6" borderId="1" xfId="0" applyNumberFormat="1" applyFill="1" applyBorder="1" applyAlignment="1">
      <alignment horizontal="center" vertical="center"/>
    </xf>
  </cellXfs>
  <cellStyles count="2">
    <cellStyle name="Normale" xfId="0" builtinId="0"/>
    <cellStyle name="Percentuale" xfId="1" builtinId="5"/>
  </cellStyles>
  <dxfs count="117">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317500</xdr:colOff>
      <xdr:row>1</xdr:row>
      <xdr:rowOff>74083</xdr:rowOff>
    </xdr:from>
    <xdr:to>
      <xdr:col>2</xdr:col>
      <xdr:colOff>442383</xdr:colOff>
      <xdr:row>5</xdr:row>
      <xdr:rowOff>90593</xdr:rowOff>
    </xdr:to>
    <xdr:pic>
      <xdr:nvPicPr>
        <xdr:cNvPr id="2" name="Picture 1456167467">
          <a:extLst>
            <a:ext uri="{FF2B5EF4-FFF2-40B4-BE49-F238E27FC236}">
              <a16:creationId xmlns:a16="http://schemas.microsoft.com/office/drawing/2014/main" id="{2C964D2D-96B1-7DA0-5EAC-C02A4BB9F5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17500" y="338666"/>
          <a:ext cx="3035300" cy="778510"/>
        </a:xfrm>
        <a:prstGeom prst="rect">
          <a:avLst/>
        </a:prstGeom>
        <a:noFill/>
        <a:ln>
          <a:noFill/>
        </a:ln>
      </xdr:spPr>
    </xdr:pic>
    <xdr:clientData/>
  </xdr:twoCellAnchor>
  <xdr:twoCellAnchor editAs="oneCell">
    <xdr:from>
      <xdr:col>2</xdr:col>
      <xdr:colOff>719667</xdr:colOff>
      <xdr:row>2</xdr:row>
      <xdr:rowOff>21167</xdr:rowOff>
    </xdr:from>
    <xdr:to>
      <xdr:col>2</xdr:col>
      <xdr:colOff>2672292</xdr:colOff>
      <xdr:row>4</xdr:row>
      <xdr:rowOff>105622</xdr:rowOff>
    </xdr:to>
    <xdr:pic>
      <xdr:nvPicPr>
        <xdr:cNvPr id="4" name="Immagine 3">
          <a:extLst>
            <a:ext uri="{FF2B5EF4-FFF2-40B4-BE49-F238E27FC236}">
              <a16:creationId xmlns:a16="http://schemas.microsoft.com/office/drawing/2014/main" id="{C0EC0EF4-9A5F-6D3C-F582-D28318C418B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630084" y="476250"/>
          <a:ext cx="1952625" cy="465455"/>
        </a:xfrm>
        <a:prstGeom prst="rect">
          <a:avLst/>
        </a:prstGeom>
        <a:noFill/>
        <a:ln>
          <a:noFill/>
        </a:ln>
      </xdr:spPr>
    </xdr:pic>
    <xdr:clientData/>
  </xdr:two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2015FB-A489-4F1F-984E-852460C0123D}">
  <dimension ref="A1:D30"/>
  <sheetViews>
    <sheetView zoomScale="90" zoomScaleNormal="90" workbookViewId="0">
      <selection activeCell="E29" sqref="E29"/>
    </sheetView>
  </sheetViews>
  <sheetFormatPr defaultRowHeight="15" x14ac:dyDescent="0.25"/>
  <cols>
    <col min="1" max="1" width="17.140625" customWidth="1"/>
    <col min="2" max="2" width="26.42578125" customWidth="1"/>
    <col min="3" max="3" width="47.7109375" customWidth="1"/>
    <col min="4" max="4" width="49.5703125" customWidth="1"/>
    <col min="5" max="5" width="42" customWidth="1"/>
  </cols>
  <sheetData>
    <row r="1" spans="1:4" ht="21" x14ac:dyDescent="0.35">
      <c r="A1" s="12" t="s">
        <v>34</v>
      </c>
    </row>
    <row r="4" spans="1:4" x14ac:dyDescent="0.25">
      <c r="D4" s="2"/>
    </row>
    <row r="8" spans="1:4" x14ac:dyDescent="0.25">
      <c r="A8" s="14"/>
      <c r="B8" s="16" t="s">
        <v>35</v>
      </c>
      <c r="C8" s="13"/>
    </row>
    <row r="9" spans="1:4" x14ac:dyDescent="0.25">
      <c r="A9" s="17"/>
      <c r="B9" s="16" t="s">
        <v>38</v>
      </c>
      <c r="C9" s="13"/>
    </row>
    <row r="10" spans="1:4" x14ac:dyDescent="0.25">
      <c r="A10" s="5"/>
      <c r="B10" s="16" t="s">
        <v>39</v>
      </c>
      <c r="C10" s="13"/>
    </row>
    <row r="11" spans="1:4" x14ac:dyDescent="0.25">
      <c r="A11" s="1" t="s">
        <v>36</v>
      </c>
    </row>
    <row r="12" spans="1:4" x14ac:dyDescent="0.25">
      <c r="A12" t="s">
        <v>46</v>
      </c>
    </row>
    <row r="13" spans="1:4" x14ac:dyDescent="0.25">
      <c r="A13" t="s">
        <v>47</v>
      </c>
    </row>
    <row r="14" spans="1:4" ht="15.75" thickBot="1" x14ac:dyDescent="0.3"/>
    <row r="15" spans="1:4" ht="15.75" thickBot="1" x14ac:dyDescent="0.3">
      <c r="A15" s="45" t="s">
        <v>48</v>
      </c>
      <c r="B15" s="46"/>
      <c r="C15" s="46"/>
      <c r="D15" s="47"/>
    </row>
    <row r="16" spans="1:4" ht="15.75" thickBot="1" x14ac:dyDescent="0.3">
      <c r="A16" s="23" t="s">
        <v>49</v>
      </c>
      <c r="B16" s="24" t="s">
        <v>50</v>
      </c>
      <c r="C16" s="24" t="s">
        <v>51</v>
      </c>
      <c r="D16" s="24" t="s">
        <v>52</v>
      </c>
    </row>
    <row r="17" spans="1:4" ht="15.75" thickBot="1" x14ac:dyDescent="0.3">
      <c r="A17" s="25" t="s">
        <v>53</v>
      </c>
      <c r="B17" s="26">
        <v>0.5</v>
      </c>
      <c r="C17" s="26">
        <v>0.6</v>
      </c>
      <c r="D17" s="26">
        <v>0.7</v>
      </c>
    </row>
    <row r="18" spans="1:4" ht="26.25" thickBot="1" x14ac:dyDescent="0.3">
      <c r="A18" s="25" t="s">
        <v>54</v>
      </c>
      <c r="B18" s="26">
        <v>0.25</v>
      </c>
      <c r="C18" s="26">
        <v>0.35</v>
      </c>
      <c r="D18" s="26">
        <v>0.45</v>
      </c>
    </row>
    <row r="19" spans="1:4" ht="15.75" thickBot="1" x14ac:dyDescent="0.3">
      <c r="A19" s="23" t="s">
        <v>55</v>
      </c>
      <c r="B19" s="26">
        <v>0.5</v>
      </c>
      <c r="C19" s="26">
        <v>0.6</v>
      </c>
      <c r="D19" s="26">
        <v>0.7</v>
      </c>
    </row>
    <row r="21" spans="1:4" ht="15.75" thickBot="1" x14ac:dyDescent="0.3"/>
    <row r="22" spans="1:4" ht="15.75" thickBot="1" x14ac:dyDescent="0.3">
      <c r="A22" s="40" t="s">
        <v>0</v>
      </c>
      <c r="B22" s="41"/>
      <c r="C22" s="41"/>
      <c r="D22" s="42"/>
    </row>
    <row r="23" spans="1:4" x14ac:dyDescent="0.25">
      <c r="A23" s="27" t="s">
        <v>2</v>
      </c>
      <c r="B23" s="27" t="s">
        <v>3</v>
      </c>
      <c r="C23" s="27" t="s">
        <v>4</v>
      </c>
      <c r="D23" s="28" t="s">
        <v>7</v>
      </c>
    </row>
    <row r="24" spans="1:4" ht="45" x14ac:dyDescent="0.25">
      <c r="A24" s="3" t="s">
        <v>1</v>
      </c>
      <c r="B24" s="4"/>
      <c r="C24" s="3" t="s">
        <v>43</v>
      </c>
      <c r="D24" s="3" t="s">
        <v>44</v>
      </c>
    </row>
    <row r="25" spans="1:4" ht="90" x14ac:dyDescent="0.25">
      <c r="A25" s="3" t="s">
        <v>56</v>
      </c>
      <c r="B25" s="3" t="s">
        <v>5</v>
      </c>
      <c r="C25" s="3" t="s">
        <v>6</v>
      </c>
      <c r="D25" s="3" t="s">
        <v>44</v>
      </c>
    </row>
    <row r="26" spans="1:4" ht="75" x14ac:dyDescent="0.25">
      <c r="A26" s="3" t="s">
        <v>57</v>
      </c>
      <c r="B26" s="3"/>
      <c r="C26" s="3" t="s">
        <v>67</v>
      </c>
      <c r="D26" s="3" t="s">
        <v>44</v>
      </c>
    </row>
    <row r="27" spans="1:4" ht="165" x14ac:dyDescent="0.25">
      <c r="A27" s="3" t="s">
        <v>58</v>
      </c>
      <c r="B27" s="4" t="s">
        <v>59</v>
      </c>
      <c r="C27" s="3" t="s">
        <v>65</v>
      </c>
      <c r="D27" s="3" t="s">
        <v>45</v>
      </c>
    </row>
    <row r="28" spans="1:4" ht="45" x14ac:dyDescent="0.25">
      <c r="A28" s="3" t="s">
        <v>60</v>
      </c>
      <c r="B28" s="4"/>
      <c r="C28" s="3" t="s">
        <v>66</v>
      </c>
      <c r="D28" s="3" t="s">
        <v>45</v>
      </c>
    </row>
    <row r="29" spans="1:4" ht="105" x14ac:dyDescent="0.25">
      <c r="A29" s="3" t="s">
        <v>61</v>
      </c>
      <c r="B29" s="3"/>
      <c r="C29" s="3" t="s">
        <v>64</v>
      </c>
      <c r="D29" s="3" t="s">
        <v>44</v>
      </c>
    </row>
    <row r="30" spans="1:4" ht="60" x14ac:dyDescent="0.25">
      <c r="A30" s="30" t="s">
        <v>62</v>
      </c>
      <c r="B30" s="3" t="s">
        <v>63</v>
      </c>
      <c r="C30" s="30"/>
      <c r="D30" s="3" t="s">
        <v>44</v>
      </c>
    </row>
  </sheetData>
  <mergeCells count="1">
    <mergeCell ref="A15:D15"/>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35F0D-381D-46B9-8746-69D6280A32B3}">
  <dimension ref="A1:D20"/>
  <sheetViews>
    <sheetView tabSelected="1" workbookViewId="0">
      <selection activeCell="C27" sqref="C27"/>
    </sheetView>
  </sheetViews>
  <sheetFormatPr defaultRowHeight="15" x14ac:dyDescent="0.25"/>
  <cols>
    <col min="1" max="1" width="39" customWidth="1"/>
    <col min="2" max="2" width="26.140625" customWidth="1"/>
    <col min="3" max="3" width="29.5703125" customWidth="1"/>
    <col min="4" max="4" width="16.140625" customWidth="1"/>
    <col min="5" max="5" width="12" customWidth="1"/>
  </cols>
  <sheetData>
    <row r="1" spans="1:4" x14ac:dyDescent="0.25">
      <c r="A1" s="48" t="s">
        <v>78</v>
      </c>
      <c r="B1" s="49"/>
      <c r="C1" s="50"/>
    </row>
    <row r="2" spans="1:4" x14ac:dyDescent="0.25">
      <c r="A2" s="18" t="s">
        <v>79</v>
      </c>
      <c r="B2" s="51"/>
      <c r="C2" s="51"/>
      <c r="D2" s="21"/>
    </row>
    <row r="3" spans="1:4" x14ac:dyDescent="0.25">
      <c r="A3" s="43" t="s">
        <v>14</v>
      </c>
      <c r="B3" s="43" t="s">
        <v>53</v>
      </c>
      <c r="C3" s="43" t="s">
        <v>54</v>
      </c>
    </row>
    <row r="4" spans="1:4" x14ac:dyDescent="0.25">
      <c r="A4" s="29" t="s">
        <v>68</v>
      </c>
      <c r="B4" s="19">
        <f>'Singolo proponente o Capofila'!B4+'Partner 2'!B4+'Partner 3'!B4</f>
        <v>200000</v>
      </c>
      <c r="C4" s="19">
        <f>'Singolo proponente o Capofila'!C4+'Partner 2'!C4+'Partner 3'!C4</f>
        <v>120000</v>
      </c>
    </row>
    <row r="5" spans="1:4" ht="30" x14ac:dyDescent="0.25">
      <c r="A5" s="29" t="s">
        <v>70</v>
      </c>
      <c r="B5" s="19">
        <f>'Singolo proponente o Capofila'!B5+'Partner 2'!B5+'Partner 3'!B5</f>
        <v>40000</v>
      </c>
      <c r="C5" s="19">
        <f>'Singolo proponente o Capofila'!C5+'Partner 2'!C5+'Partner 3'!C5</f>
        <v>54000</v>
      </c>
    </row>
    <row r="6" spans="1:4" ht="18.600000000000001" customHeight="1" x14ac:dyDescent="0.25">
      <c r="A6" s="29" t="s">
        <v>69</v>
      </c>
      <c r="B6" s="19">
        <f>'Singolo proponente o Capofila'!B6+'Partner 2'!B6+'Partner 3'!B6</f>
        <v>10000</v>
      </c>
      <c r="C6" s="19">
        <f>'Singolo proponente o Capofila'!C6+'Partner 2'!C6+'Partner 3'!C6</f>
        <v>10000</v>
      </c>
    </row>
    <row r="7" spans="1:4" ht="30" x14ac:dyDescent="0.25">
      <c r="A7" s="29" t="s">
        <v>71</v>
      </c>
      <c r="B7" s="19">
        <f>'Singolo proponente o Capofila'!B7+'Partner 2'!B7+'Partner 3'!B7</f>
        <v>90000</v>
      </c>
      <c r="C7" s="19">
        <f>'Singolo proponente o Capofila'!C7+'Partner 2'!C7+'Partner 3'!C7</f>
        <v>70000</v>
      </c>
    </row>
    <row r="8" spans="1:4" x14ac:dyDescent="0.25">
      <c r="A8" s="29" t="s">
        <v>72</v>
      </c>
      <c r="B8" s="19">
        <f>'Singolo proponente o Capofila'!B8+'Partner 2'!B8+'Partner 3'!B8</f>
        <v>10000</v>
      </c>
      <c r="C8" s="19">
        <f>'Singolo proponente o Capofila'!C8+'Partner 2'!C8+'Partner 3'!C8</f>
        <v>10000</v>
      </c>
    </row>
    <row r="9" spans="1:4" x14ac:dyDescent="0.25">
      <c r="A9" s="29" t="s">
        <v>73</v>
      </c>
      <c r="B9" s="19">
        <f>'Singolo proponente o Capofila'!B9+'Partner 2'!B9+'Partner 3'!B9</f>
        <v>0</v>
      </c>
      <c r="C9" s="19">
        <f>'Singolo proponente o Capofila'!C9+'Partner 2'!C9+'Partner 3'!C9</f>
        <v>0</v>
      </c>
    </row>
    <row r="10" spans="1:4" x14ac:dyDescent="0.25">
      <c r="A10" s="29" t="s">
        <v>15</v>
      </c>
      <c r="B10" s="19">
        <f>'Singolo proponente o Capofila'!B10+'Partner 2'!B10+'Partner 3'!B10</f>
        <v>20000</v>
      </c>
      <c r="C10" s="19">
        <f>'Singolo proponente o Capofila'!C10+'Partner 2'!C10+'Partner 3'!C10</f>
        <v>28000</v>
      </c>
    </row>
    <row r="11" spans="1:4" x14ac:dyDescent="0.25">
      <c r="A11" s="29" t="s">
        <v>16</v>
      </c>
      <c r="B11" s="20">
        <f>SUM(B4:B10)</f>
        <v>370000</v>
      </c>
      <c r="C11" s="20">
        <f>SUM(C4:C10)</f>
        <v>292000</v>
      </c>
    </row>
    <row r="12" spans="1:4" x14ac:dyDescent="0.25">
      <c r="A12" s="29" t="s">
        <v>80</v>
      </c>
      <c r="B12" s="20">
        <f>SUM('Singolo proponente o Capofila'!B14+'Partner 2'!B14+'Partner 3'!B14)</f>
        <v>222000</v>
      </c>
      <c r="C12" s="20">
        <f>SUM('Singolo proponente o Capofila'!C14+'Partner 2'!C14+'Partner 3'!C14)</f>
        <v>102200</v>
      </c>
    </row>
    <row r="13" spans="1:4" ht="30" x14ac:dyDescent="0.25">
      <c r="A13" s="29" t="s">
        <v>81</v>
      </c>
      <c r="B13" s="31">
        <f>B12/B11</f>
        <v>0.6</v>
      </c>
      <c r="C13" s="31">
        <f>AVERAGE('Singolo proponente o Capofila'!C13,'Partner 2'!C13,'Partner 3'!C13)</f>
        <v>0.3833333333333333</v>
      </c>
    </row>
    <row r="14" spans="1:4" x14ac:dyDescent="0.25">
      <c r="A14" s="29" t="s">
        <v>31</v>
      </c>
      <c r="B14" s="52">
        <f>B11+C11</f>
        <v>662000</v>
      </c>
      <c r="C14" s="52"/>
    </row>
    <row r="15" spans="1:4" x14ac:dyDescent="0.25">
      <c r="A15" s="29" t="s">
        <v>32</v>
      </c>
      <c r="B15" s="52">
        <f>B12+C12</f>
        <v>324200</v>
      </c>
      <c r="C15" s="52"/>
    </row>
    <row r="17" spans="1:3" x14ac:dyDescent="0.25">
      <c r="A17" s="55" t="s">
        <v>37</v>
      </c>
      <c r="B17" s="56"/>
      <c r="C17" s="57"/>
    </row>
    <row r="18" spans="1:3" x14ac:dyDescent="0.25">
      <c r="A18" s="43" t="s">
        <v>82</v>
      </c>
      <c r="B18" s="53" t="str">
        <f>IF(B15&lt;=400000,"Vincolo rispettato: Finanziamento totale inferiore a 400.000 €", "Attenzione! Finanziamento totale superiore a  400.000 €")</f>
        <v>Vincolo rispettato: Finanziamento totale inferiore a 400.000 €</v>
      </c>
      <c r="C18" s="54"/>
    </row>
    <row r="19" spans="1:3" ht="30" x14ac:dyDescent="0.25">
      <c r="A19" s="43" t="s">
        <v>83</v>
      </c>
      <c r="B19" s="53" t="str">
        <f>IF(B15&gt;=140000,"Vincolo rispettato: Finanziamento totale superiore a 140.000 €", "Attenzione! Finanziamento totale inferiore a 140.000 €")</f>
        <v>Vincolo rispettato: Finanziamento totale superiore a 140.000 €</v>
      </c>
      <c r="C19" s="54"/>
    </row>
    <row r="20" spans="1:3" ht="30" x14ac:dyDescent="0.25">
      <c r="A20" s="43" t="s">
        <v>84</v>
      </c>
      <c r="B20" s="53" t="str">
        <f>IF((B10+C10)&lt;=((B4+C4)*15%),"Vincolo rispettato: Costi per spese generali &lt; del 15% dei costi di personale", "Attenzione! Costi per spese generali &lt; del 15% dei costi di personale")</f>
        <v>Vincolo rispettato: Costi per spese generali &lt; del 15% dei costi di personale</v>
      </c>
      <c r="C20" s="54"/>
    </row>
  </sheetData>
  <mergeCells count="8">
    <mergeCell ref="A1:C1"/>
    <mergeCell ref="B2:C2"/>
    <mergeCell ref="B14:C14"/>
    <mergeCell ref="B15:C15"/>
    <mergeCell ref="B20:C20"/>
    <mergeCell ref="B18:C18"/>
    <mergeCell ref="B19:C19"/>
    <mergeCell ref="A17:C17"/>
  </mergeCells>
  <conditionalFormatting sqref="A17 A4:C16">
    <cfRule type="containsText" dxfId="116" priority="8" operator="containsText" text="Vincolo rispettato">
      <formula>NOT(ISERROR(SEARCH("Vincolo rispettato",A4)))</formula>
    </cfRule>
    <cfRule type="containsText" dxfId="115" priority="9" operator="containsText" text="Attenzione!">
      <formula>NOT(ISERROR(SEARCH("Attenzione!",A4)))</formula>
    </cfRule>
  </conditionalFormatting>
  <conditionalFormatting sqref="A17:A20 A1:C15 D1:XFD1048576">
    <cfRule type="containsText" dxfId="114" priority="3" operator="containsText" text="Attenzione!">
      <formula>NOT(ISERROR(SEARCH("Attenzione!",A1)))</formula>
    </cfRule>
  </conditionalFormatting>
  <conditionalFormatting sqref="A18:A20">
    <cfRule type="containsText" dxfId="113" priority="1" operator="containsText" text="Attenzione!">
      <formula>NOT(ISERROR(SEARCH("Attenzione!",A18)))</formula>
    </cfRule>
  </conditionalFormatting>
  <conditionalFormatting sqref="A1:C2 A3">
    <cfRule type="containsText" dxfId="112" priority="14" operator="containsText" text="Vincolo rispettato">
      <formula>NOT(ISERROR(SEARCH("Vincolo rispettato",A1)))</formula>
    </cfRule>
    <cfRule type="containsText" dxfId="111" priority="15" operator="containsText" text="Attenzione!">
      <formula>NOT(ISERROR(SEARCH("Attenzione!",A1)))</formula>
    </cfRule>
  </conditionalFormatting>
  <conditionalFormatting sqref="A18:C21 D1:XFD1048576">
    <cfRule type="containsText" dxfId="110" priority="2" operator="containsText" text="Vincolo rispettato">
      <formula>NOT(ISERROR(SEARCH("Vincolo rispettato",A1)))</formula>
    </cfRule>
  </conditionalFormatting>
  <conditionalFormatting sqref="B3:C3">
    <cfRule type="containsText" dxfId="109" priority="10" operator="containsText" text="Attenzione!">
      <formula>NOT(ISERROR(SEARCH("Attenzione!",B3)))</formula>
    </cfRule>
    <cfRule type="containsText" dxfId="108" priority="11" operator="containsText" text="Vincolo rispettato">
      <formula>NOT(ISERROR(SEARCH("Vincolo rispettato",B3)))</formula>
    </cfRule>
  </conditionalFormatting>
  <conditionalFormatting sqref="C22 A23:C1048576 B18:C20 A21:C21">
    <cfRule type="containsText" dxfId="107" priority="19" operator="containsText" text="Attenzione!">
      <formula>NOT(ISERROR(SEARCH("Attenzione!",A18)))</formula>
    </cfRule>
  </conditionalFormatting>
  <conditionalFormatting sqref="C22 A23:C1048576">
    <cfRule type="containsText" dxfId="106" priority="18" operator="containsText" text="Vincolo rispettato">
      <formula>NOT(ISERROR(SEARCH("Vincolo rispettato",A22)))</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9522A1-1F4F-4FEA-8B11-D637B8B707E5}">
  <dimension ref="A1:N37"/>
  <sheetViews>
    <sheetView workbookViewId="0">
      <selection activeCell="B11" sqref="B11"/>
    </sheetView>
  </sheetViews>
  <sheetFormatPr defaultRowHeight="15" x14ac:dyDescent="0.25"/>
  <cols>
    <col min="1" max="1" width="39.140625" customWidth="1"/>
    <col min="2" max="2" width="22.42578125" customWidth="1"/>
    <col min="3" max="3" width="25.5703125" customWidth="1"/>
    <col min="4" max="4" width="18.42578125" customWidth="1"/>
    <col min="5" max="5" width="13.85546875" customWidth="1"/>
    <col min="7" max="7" width="16.140625" customWidth="1"/>
    <col min="8" max="8" width="12" customWidth="1"/>
    <col min="13" max="13" width="11.5703125" bestFit="1" customWidth="1"/>
    <col min="14" max="14" width="10.5703125" bestFit="1" customWidth="1"/>
  </cols>
  <sheetData>
    <row r="1" spans="1:14" x14ac:dyDescent="0.25">
      <c r="A1" s="48" t="s">
        <v>12</v>
      </c>
      <c r="B1" s="49"/>
      <c r="C1" s="50"/>
    </row>
    <row r="2" spans="1:14" x14ac:dyDescent="0.25">
      <c r="A2" s="18" t="s">
        <v>13</v>
      </c>
      <c r="B2" s="58" t="s">
        <v>33</v>
      </c>
      <c r="C2" s="58"/>
    </row>
    <row r="3" spans="1:14" x14ac:dyDescent="0.25">
      <c r="A3" s="43" t="s">
        <v>14</v>
      </c>
      <c r="B3" s="43" t="s">
        <v>53</v>
      </c>
      <c r="C3" s="43" t="s">
        <v>54</v>
      </c>
    </row>
    <row r="4" spans="1:14" x14ac:dyDescent="0.25">
      <c r="A4" s="44" t="s">
        <v>68</v>
      </c>
      <c r="B4" s="32">
        <v>100000</v>
      </c>
      <c r="C4" s="32">
        <v>60000</v>
      </c>
      <c r="D4" s="15"/>
      <c r="E4" s="15"/>
    </row>
    <row r="5" spans="1:14" ht="30" x14ac:dyDescent="0.25">
      <c r="A5" s="44" t="s">
        <v>70</v>
      </c>
      <c r="B5" s="33">
        <f>C22</f>
        <v>20000</v>
      </c>
      <c r="C5" s="33">
        <f>D22</f>
        <v>27000</v>
      </c>
      <c r="D5" s="15"/>
      <c r="E5" s="15"/>
    </row>
    <row r="6" spans="1:14" ht="45" x14ac:dyDescent="0.25">
      <c r="A6" s="44" t="s">
        <v>69</v>
      </c>
      <c r="B6" s="33">
        <f>C27</f>
        <v>5000</v>
      </c>
      <c r="C6" s="33">
        <f>D27</f>
        <v>5000</v>
      </c>
      <c r="D6" s="15"/>
      <c r="E6" s="15"/>
    </row>
    <row r="7" spans="1:14" ht="29.1" customHeight="1" x14ac:dyDescent="0.25">
      <c r="A7" s="44" t="s">
        <v>71</v>
      </c>
      <c r="B7" s="33">
        <f>C32</f>
        <v>45000</v>
      </c>
      <c r="C7" s="33">
        <f>D32</f>
        <v>35000</v>
      </c>
      <c r="D7" s="15"/>
      <c r="E7" s="15"/>
    </row>
    <row r="8" spans="1:14" ht="29.1" customHeight="1" x14ac:dyDescent="0.25">
      <c r="A8" s="44" t="s">
        <v>72</v>
      </c>
      <c r="B8" s="33">
        <f>C37</f>
        <v>5000</v>
      </c>
      <c r="C8" s="33">
        <f>D37</f>
        <v>5000</v>
      </c>
      <c r="D8" s="15"/>
      <c r="E8" s="15"/>
    </row>
    <row r="9" spans="1:14" ht="29.1" customHeight="1" x14ac:dyDescent="0.25">
      <c r="A9" s="44" t="s">
        <v>73</v>
      </c>
      <c r="B9" s="32">
        <v>0</v>
      </c>
      <c r="C9" s="32">
        <v>0</v>
      </c>
      <c r="D9" s="15"/>
      <c r="E9" s="15"/>
    </row>
    <row r="10" spans="1:14" ht="14.45" customHeight="1" x14ac:dyDescent="0.25">
      <c r="A10" s="44" t="s">
        <v>15</v>
      </c>
      <c r="B10" s="32">
        <v>10000</v>
      </c>
      <c r="C10" s="32">
        <v>14000</v>
      </c>
      <c r="D10" s="15" t="str">
        <f>IF((B10+C10)&lt;=((B4+C4)*15%),"Vincolo rispettato: Costi per spese generali &lt; del 15% dei costi di personale", "Attenzione! Costi per spese generali &lt; del 15% dei costi di personale")</f>
        <v>Vincolo rispettato: Costi per spese generali &lt; del 15% dei costi di personale</v>
      </c>
      <c r="E10" s="15"/>
    </row>
    <row r="11" spans="1:14" x14ac:dyDescent="0.25">
      <c r="A11" s="44" t="s">
        <v>16</v>
      </c>
      <c r="B11" s="22">
        <f>SUM(B4:B10)</f>
        <v>185000</v>
      </c>
      <c r="C11" s="22">
        <f>SUM(C4:C10)</f>
        <v>146000</v>
      </c>
      <c r="D11" s="15"/>
      <c r="E11" s="15"/>
    </row>
    <row r="12" spans="1:14" x14ac:dyDescent="0.25">
      <c r="A12" s="44" t="s">
        <v>74</v>
      </c>
      <c r="B12" s="59" t="s">
        <v>52</v>
      </c>
      <c r="C12" s="60"/>
      <c r="D12" s="15"/>
      <c r="E12" s="15"/>
    </row>
    <row r="13" spans="1:14" x14ac:dyDescent="0.25">
      <c r="A13" s="44" t="s">
        <v>8</v>
      </c>
      <c r="B13" s="34" cm="1">
        <f t="array" ref="B13">_xlfn.IFS($B$12='Istruzione compilazione'!$B$16,'Istruzione compilazione'!B17,$B$12='Istruzione compilazione'!$C$16,'Istruzione compilazione'!C17,$B$12='Istruzione compilazione'!$D$16,'Istruzione compilazione'!D17)</f>
        <v>0.7</v>
      </c>
      <c r="C13" s="34" cm="1">
        <f t="array" ref="C13">_xlfn.IFS($B$12='Istruzione compilazione'!$B$16,'Istruzione compilazione'!B18,$B$12='Istruzione compilazione'!$C$16,'Istruzione compilazione'!C18,$B$12='Istruzione compilazione'!$D$16,'Istruzione compilazione'!D18)</f>
        <v>0.45</v>
      </c>
      <c r="D13" s="15"/>
      <c r="E13" s="15"/>
      <c r="M13" s="21"/>
      <c r="N13" s="21"/>
    </row>
    <row r="14" spans="1:14" x14ac:dyDescent="0.25">
      <c r="A14" s="44" t="s">
        <v>9</v>
      </c>
      <c r="B14" s="22">
        <f>B11*B13</f>
        <v>129499.99999999999</v>
      </c>
      <c r="C14" s="22">
        <f>C11*C13</f>
        <v>65700</v>
      </c>
    </row>
    <row r="15" spans="1:14" x14ac:dyDescent="0.25">
      <c r="A15" s="44" t="s">
        <v>31</v>
      </c>
      <c r="B15" s="52">
        <f>B11+C11</f>
        <v>331000</v>
      </c>
      <c r="C15" s="52"/>
    </row>
    <row r="16" spans="1:14" ht="14.45" customHeight="1" x14ac:dyDescent="0.25">
      <c r="A16" s="44" t="s">
        <v>32</v>
      </c>
      <c r="B16" s="52">
        <f>B14+C14</f>
        <v>195200</v>
      </c>
      <c r="C16" s="52"/>
      <c r="D16" s="15"/>
      <c r="E16" s="15"/>
    </row>
    <row r="19" spans="1:4" x14ac:dyDescent="0.25">
      <c r="A19" s="44" t="s">
        <v>17</v>
      </c>
      <c r="B19" s="44" t="s">
        <v>27</v>
      </c>
      <c r="C19" s="44" t="s">
        <v>21</v>
      </c>
      <c r="D19" s="44" t="s">
        <v>26</v>
      </c>
    </row>
    <row r="20" spans="1:4" ht="30" x14ac:dyDescent="0.25">
      <c r="A20" s="9" t="s">
        <v>19</v>
      </c>
      <c r="B20" s="9" t="s">
        <v>28</v>
      </c>
      <c r="C20" s="10">
        <v>10000</v>
      </c>
      <c r="D20" s="11">
        <v>20000</v>
      </c>
    </row>
    <row r="21" spans="1:4" ht="30" x14ac:dyDescent="0.25">
      <c r="A21" s="9" t="s">
        <v>20</v>
      </c>
      <c r="B21" s="9" t="s">
        <v>29</v>
      </c>
      <c r="C21" s="10">
        <v>10000</v>
      </c>
      <c r="D21" s="11">
        <v>7000</v>
      </c>
    </row>
    <row r="22" spans="1:4" x14ac:dyDescent="0.25">
      <c r="A22" s="55" t="s">
        <v>18</v>
      </c>
      <c r="B22" s="57"/>
      <c r="C22" s="7">
        <f>SUM(C20:C21)</f>
        <v>20000</v>
      </c>
      <c r="D22" s="7">
        <f>SUM(D20:D21)</f>
        <v>27000</v>
      </c>
    </row>
    <row r="24" spans="1:4" ht="45" x14ac:dyDescent="0.25">
      <c r="A24" s="44" t="s">
        <v>76</v>
      </c>
      <c r="B24" s="44" t="s">
        <v>22</v>
      </c>
      <c r="C24" s="44" t="s">
        <v>21</v>
      </c>
      <c r="D24" s="44" t="s">
        <v>26</v>
      </c>
    </row>
    <row r="25" spans="1:4" x14ac:dyDescent="0.25">
      <c r="A25" s="6" t="s">
        <v>23</v>
      </c>
      <c r="B25" s="6" t="s">
        <v>24</v>
      </c>
      <c r="C25" s="10">
        <v>5000</v>
      </c>
      <c r="D25" s="11">
        <v>0</v>
      </c>
    </row>
    <row r="26" spans="1:4" x14ac:dyDescent="0.25">
      <c r="A26" s="6" t="s">
        <v>25</v>
      </c>
      <c r="B26" s="6" t="s">
        <v>24</v>
      </c>
      <c r="C26" s="10">
        <v>0</v>
      </c>
      <c r="D26" s="11">
        <v>5000</v>
      </c>
    </row>
    <row r="27" spans="1:4" x14ac:dyDescent="0.25">
      <c r="A27" s="55" t="s">
        <v>18</v>
      </c>
      <c r="B27" s="57"/>
      <c r="C27" s="7">
        <f>SUM(C25:C26)</f>
        <v>5000</v>
      </c>
      <c r="D27" s="7">
        <f>SUM(D25:D26)</f>
        <v>5000</v>
      </c>
    </row>
    <row r="29" spans="1:4" ht="30" x14ac:dyDescent="0.25">
      <c r="A29" s="44" t="s">
        <v>75</v>
      </c>
      <c r="B29" s="44" t="s">
        <v>27</v>
      </c>
      <c r="C29" s="44" t="s">
        <v>21</v>
      </c>
      <c r="D29" s="44" t="s">
        <v>26</v>
      </c>
    </row>
    <row r="30" spans="1:4" x14ac:dyDescent="0.25">
      <c r="A30" s="9" t="s">
        <v>40</v>
      </c>
      <c r="B30" s="9" t="s">
        <v>30</v>
      </c>
      <c r="C30" s="10">
        <v>30000</v>
      </c>
      <c r="D30" s="11">
        <v>30000</v>
      </c>
    </row>
    <row r="31" spans="1:4" x14ac:dyDescent="0.25">
      <c r="A31" s="9" t="s">
        <v>11</v>
      </c>
      <c r="B31" s="9" t="s">
        <v>30</v>
      </c>
      <c r="C31" s="10">
        <v>15000</v>
      </c>
      <c r="D31" s="11">
        <v>5000</v>
      </c>
    </row>
    <row r="32" spans="1:4" x14ac:dyDescent="0.25">
      <c r="A32" s="55" t="s">
        <v>18</v>
      </c>
      <c r="B32" s="57"/>
      <c r="C32" s="7">
        <f>SUM(C30:C31)</f>
        <v>45000</v>
      </c>
      <c r="D32" s="7">
        <f>SUM(D30:D31)</f>
        <v>35000</v>
      </c>
    </row>
    <row r="34" spans="1:4" x14ac:dyDescent="0.25">
      <c r="A34" s="44" t="s">
        <v>77</v>
      </c>
      <c r="B34" s="44" t="s">
        <v>22</v>
      </c>
      <c r="C34" s="44" t="s">
        <v>21</v>
      </c>
      <c r="D34" s="44" t="s">
        <v>26</v>
      </c>
    </row>
    <row r="35" spans="1:4" x14ac:dyDescent="0.25">
      <c r="A35" s="6" t="s">
        <v>23</v>
      </c>
      <c r="B35" s="6" t="s">
        <v>24</v>
      </c>
      <c r="C35" s="10">
        <v>5000</v>
      </c>
      <c r="D35" s="11">
        <v>0</v>
      </c>
    </row>
    <row r="36" spans="1:4" x14ac:dyDescent="0.25">
      <c r="A36" s="6" t="s">
        <v>25</v>
      </c>
      <c r="B36" s="6" t="s">
        <v>24</v>
      </c>
      <c r="C36" s="10">
        <v>0</v>
      </c>
      <c r="D36" s="11">
        <v>5000</v>
      </c>
    </row>
    <row r="37" spans="1:4" x14ac:dyDescent="0.25">
      <c r="A37" s="55" t="s">
        <v>18</v>
      </c>
      <c r="B37" s="57"/>
      <c r="C37" s="7">
        <f>SUM(C35:C36)</f>
        <v>5000</v>
      </c>
      <c r="D37" s="7">
        <f>SUM(D35:D36)</f>
        <v>5000</v>
      </c>
    </row>
  </sheetData>
  <mergeCells count="9">
    <mergeCell ref="A1:C1"/>
    <mergeCell ref="A37:B37"/>
    <mergeCell ref="A32:B32"/>
    <mergeCell ref="B15:C15"/>
    <mergeCell ref="B16:C16"/>
    <mergeCell ref="B2:C2"/>
    <mergeCell ref="A22:B22"/>
    <mergeCell ref="B12:C12"/>
    <mergeCell ref="A27:B27"/>
  </mergeCells>
  <phoneticPr fontId="5" type="noConversion"/>
  <conditionalFormatting sqref="A4:A16">
    <cfRule type="containsText" dxfId="105" priority="25" operator="containsText" text="Attenzione!">
      <formula>NOT(ISERROR(SEARCH("Attenzione!",A4)))</formula>
    </cfRule>
    <cfRule type="containsText" dxfId="104" priority="26" operator="containsText" text="Vincolo rispettato">
      <formula>NOT(ISERROR(SEARCH("Vincolo rispettato",A4)))</formula>
    </cfRule>
    <cfRule type="containsText" dxfId="103" priority="27" operator="containsText" text="Attenzione!">
      <formula>NOT(ISERROR(SEARCH("Attenzione!",A4)))</formula>
    </cfRule>
  </conditionalFormatting>
  <conditionalFormatting sqref="A22">
    <cfRule type="containsText" dxfId="102" priority="10" operator="containsText" text="Attenzione!">
      <formula>NOT(ISERROR(SEARCH("Attenzione!",A22)))</formula>
    </cfRule>
    <cfRule type="containsText" dxfId="101" priority="11" operator="containsText" text="Vincolo rispettato">
      <formula>NOT(ISERROR(SEARCH("Vincolo rispettato",A22)))</formula>
    </cfRule>
    <cfRule type="containsText" dxfId="100" priority="12" operator="containsText" text="Attenzione!">
      <formula>NOT(ISERROR(SEARCH("Attenzione!",A22)))</formula>
    </cfRule>
  </conditionalFormatting>
  <conditionalFormatting sqref="A27">
    <cfRule type="containsText" dxfId="99" priority="7" operator="containsText" text="Attenzione!">
      <formula>NOT(ISERROR(SEARCH("Attenzione!",A27)))</formula>
    </cfRule>
    <cfRule type="containsText" dxfId="98" priority="8" operator="containsText" text="Vincolo rispettato">
      <formula>NOT(ISERROR(SEARCH("Vincolo rispettato",A27)))</formula>
    </cfRule>
    <cfRule type="containsText" dxfId="97" priority="9" operator="containsText" text="Attenzione!">
      <formula>NOT(ISERROR(SEARCH("Attenzione!",A27)))</formula>
    </cfRule>
  </conditionalFormatting>
  <conditionalFormatting sqref="A32">
    <cfRule type="containsText" dxfId="96" priority="4" operator="containsText" text="Attenzione!">
      <formula>NOT(ISERROR(SEARCH("Attenzione!",A32)))</formula>
    </cfRule>
    <cfRule type="containsText" dxfId="95" priority="5" operator="containsText" text="Vincolo rispettato">
      <formula>NOT(ISERROR(SEARCH("Vincolo rispettato",A32)))</formula>
    </cfRule>
    <cfRule type="containsText" dxfId="94" priority="6" operator="containsText" text="Attenzione!">
      <formula>NOT(ISERROR(SEARCH("Attenzione!",A32)))</formula>
    </cfRule>
  </conditionalFormatting>
  <conditionalFormatting sqref="A37">
    <cfRule type="containsText" dxfId="93" priority="1" operator="containsText" text="Attenzione!">
      <formula>NOT(ISERROR(SEARCH("Attenzione!",A37)))</formula>
    </cfRule>
    <cfRule type="containsText" dxfId="92" priority="2" operator="containsText" text="Vincolo rispettato">
      <formula>NOT(ISERROR(SEARCH("Vincolo rispettato",A37)))</formula>
    </cfRule>
    <cfRule type="containsText" dxfId="91" priority="3" operator="containsText" text="Attenzione!">
      <formula>NOT(ISERROR(SEARCH("Attenzione!",A37)))</formula>
    </cfRule>
  </conditionalFormatting>
  <conditionalFormatting sqref="A3:C3">
    <cfRule type="containsText" dxfId="90" priority="28" operator="containsText" text="Attenzione!">
      <formula>NOT(ISERROR(SEARCH("Attenzione!",A3)))</formula>
    </cfRule>
    <cfRule type="containsText" dxfId="89" priority="29" operator="containsText" text="Vincolo rispettato">
      <formula>NOT(ISERROR(SEARCH("Vincolo rispettato",A3)))</formula>
    </cfRule>
  </conditionalFormatting>
  <conditionalFormatting sqref="A19:D19">
    <cfRule type="containsText" dxfId="88" priority="22" operator="containsText" text="Attenzione!">
      <formula>NOT(ISERROR(SEARCH("Attenzione!",A19)))</formula>
    </cfRule>
    <cfRule type="containsText" dxfId="87" priority="23" operator="containsText" text="Vincolo rispettato">
      <formula>NOT(ISERROR(SEARCH("Vincolo rispettato",A19)))</formula>
    </cfRule>
  </conditionalFormatting>
  <conditionalFormatting sqref="A24:D24">
    <cfRule type="containsText" dxfId="86" priority="19" operator="containsText" text="Attenzione!">
      <formula>NOT(ISERROR(SEARCH("Attenzione!",A24)))</formula>
    </cfRule>
    <cfRule type="containsText" dxfId="85" priority="20" operator="containsText" text="Vincolo rispettato">
      <formula>NOT(ISERROR(SEARCH("Vincolo rispettato",A24)))</formula>
    </cfRule>
  </conditionalFormatting>
  <conditionalFormatting sqref="A29:D29">
    <cfRule type="containsText" dxfId="84" priority="16" operator="containsText" text="Attenzione!">
      <formula>NOT(ISERROR(SEARCH("Attenzione!",A29)))</formula>
    </cfRule>
    <cfRule type="containsText" dxfId="83" priority="17" operator="containsText" text="Vincolo rispettato">
      <formula>NOT(ISERROR(SEARCH("Vincolo rispettato",A29)))</formula>
    </cfRule>
  </conditionalFormatting>
  <conditionalFormatting sqref="A34:D34">
    <cfRule type="containsText" dxfId="82" priority="13" operator="containsText" text="Attenzione!">
      <formula>NOT(ISERROR(SEARCH("Attenzione!",A34)))</formula>
    </cfRule>
    <cfRule type="containsText" dxfId="81" priority="14" operator="containsText" text="Vincolo rispettato">
      <formula>NOT(ISERROR(SEARCH("Vincolo rispettato",A34)))</formula>
    </cfRule>
  </conditionalFormatting>
  <conditionalFormatting sqref="A1:XFD2 D3:XFD3 B4:XFD11 B12 D12:XFD12 B13:XFD15 B16:C16 E16:XFD16 A17:XFD18 E19:XFD19 A20:XFD21 C22:XFD22 A23:XFD23 E24:XFD24 A25:XFD26 C27:XFD27 A28:XFD28 E29:XFD29 A30:XFD31 C32:XFD32 A33:XFD33 E34:XFD34 A35:XFD36 C37:XFD37 A38:XFD1048576">
    <cfRule type="containsText" dxfId="80" priority="35" operator="containsText" text="Attenzione!">
      <formula>NOT(ISERROR(SEARCH("Attenzione!",A1)))</formula>
    </cfRule>
  </conditionalFormatting>
  <conditionalFormatting sqref="A1:XFD3">
    <cfRule type="containsText" dxfId="79" priority="30" operator="containsText" text="Attenzione!">
      <formula>NOT(ISERROR(SEARCH("Attenzione!",A1)))</formula>
    </cfRule>
  </conditionalFormatting>
  <conditionalFormatting sqref="A17:XFD21">
    <cfRule type="containsText" dxfId="78" priority="24" operator="containsText" text="Attenzione!">
      <formula>NOT(ISERROR(SEARCH("Attenzione!",A17)))</formula>
    </cfRule>
  </conditionalFormatting>
  <conditionalFormatting sqref="A23:XFD26">
    <cfRule type="containsText" dxfId="77" priority="21" operator="containsText" text="Attenzione!">
      <formula>NOT(ISERROR(SEARCH("Attenzione!",A23)))</formula>
    </cfRule>
  </conditionalFormatting>
  <conditionalFormatting sqref="A28:XFD31">
    <cfRule type="containsText" dxfId="76" priority="18" operator="containsText" text="Attenzione!">
      <formula>NOT(ISERROR(SEARCH("Attenzione!",A28)))</formula>
    </cfRule>
  </conditionalFormatting>
  <conditionalFormatting sqref="A33:XFD36">
    <cfRule type="containsText" dxfId="75" priority="15" operator="containsText" text="Attenzione!">
      <formula>NOT(ISERROR(SEARCH("Attenzione!",A33)))</formula>
    </cfRule>
  </conditionalFormatting>
  <conditionalFormatting sqref="B4:XFD11 B12 D12:XFD12 B13:XFD16 C22:XFD22 C27:XFD27 C32:XFD32 C37:XFD37 A38:XFD1048576 A1:XFD2 D3:XFD3 A17:XFD18 E19:XFD19 A20:XFD21 A23:XFD23 E24:XFD24 A25:XFD26 A28:XFD28 E29:XFD29 A30:XFD31 A33:XFD33 E34:XFD34 A35:XFD36">
    <cfRule type="containsText" dxfId="74" priority="32" operator="containsText" text="Vincolo rispettato">
      <formula>NOT(ISERROR(SEARCH("Vincolo rispettato",A1)))</formula>
    </cfRule>
  </conditionalFormatting>
  <conditionalFormatting sqref="B4:XFD11 B12 D12:XFD12 B13:XFD16 C22:XFD22 C27:XFD27 C32:XFD32 C37:XFD37 A38:XFD1048576">
    <cfRule type="containsText" dxfId="73" priority="31" operator="containsText" text="Attenzione!">
      <formula>NOT(ISERROR(SEARCH("Attenzione!",A4)))</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promptTitle="Inserisci dimensione impresa" prompt="Inserisci dimensione impresa" xr:uid="{F460D368-A93B-46D7-A1BA-3E0FA4C081DB}">
          <x14:formula1>
            <xm:f>'Istruzione compilazione'!$B$16:$D$16</xm:f>
          </x14:formula1>
          <xm:sqref>B12:C12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6D84D-D663-4E07-98AD-C30B22059F59}">
  <dimension ref="A1:E37"/>
  <sheetViews>
    <sheetView workbookViewId="0">
      <selection activeCell="B11" sqref="B11"/>
    </sheetView>
  </sheetViews>
  <sheetFormatPr defaultRowHeight="15" x14ac:dyDescent="0.25"/>
  <cols>
    <col min="1" max="1" width="23.5703125" customWidth="1"/>
    <col min="2" max="2" width="22.42578125" customWidth="1"/>
    <col min="3" max="3" width="25.5703125" customWidth="1"/>
    <col min="4" max="4" width="18.42578125" customWidth="1"/>
    <col min="5" max="5" width="13.85546875" customWidth="1"/>
    <col min="7" max="7" width="16.140625" customWidth="1"/>
    <col min="8" max="8" width="12" customWidth="1"/>
  </cols>
  <sheetData>
    <row r="1" spans="1:5" x14ac:dyDescent="0.25">
      <c r="A1" s="61" t="s">
        <v>41</v>
      </c>
      <c r="B1" s="62"/>
      <c r="C1" s="63"/>
    </row>
    <row r="2" spans="1:5" x14ac:dyDescent="0.25">
      <c r="A2" s="36" t="s">
        <v>13</v>
      </c>
      <c r="B2" s="64"/>
      <c r="C2" s="64"/>
    </row>
    <row r="3" spans="1:5" x14ac:dyDescent="0.25">
      <c r="A3" s="43" t="s">
        <v>14</v>
      </c>
      <c r="B3" s="43" t="s">
        <v>53</v>
      </c>
      <c r="C3" s="43" t="s">
        <v>54</v>
      </c>
    </row>
    <row r="4" spans="1:5" x14ac:dyDescent="0.25">
      <c r="A4" s="44" t="s">
        <v>68</v>
      </c>
      <c r="B4" s="37">
        <v>100000</v>
      </c>
      <c r="C4" s="37">
        <v>60000</v>
      </c>
      <c r="D4" s="15"/>
      <c r="E4" s="15"/>
    </row>
    <row r="5" spans="1:5" ht="45" x14ac:dyDescent="0.25">
      <c r="A5" s="44" t="s">
        <v>70</v>
      </c>
      <c r="B5" s="38">
        <f>C22</f>
        <v>20000</v>
      </c>
      <c r="C5" s="38">
        <f>D22</f>
        <v>27000</v>
      </c>
      <c r="D5" s="15"/>
      <c r="E5" s="15"/>
    </row>
    <row r="6" spans="1:5" ht="60" x14ac:dyDescent="0.25">
      <c r="A6" s="44" t="s">
        <v>69</v>
      </c>
      <c r="B6" s="38">
        <f>C27</f>
        <v>5000</v>
      </c>
      <c r="C6" s="38">
        <f>D27</f>
        <v>5000</v>
      </c>
      <c r="D6" s="15"/>
      <c r="E6" s="15"/>
    </row>
    <row r="7" spans="1:5" ht="45" x14ac:dyDescent="0.25">
      <c r="A7" s="44" t="s">
        <v>71</v>
      </c>
      <c r="B7" s="38">
        <f>C32</f>
        <v>45000</v>
      </c>
      <c r="C7" s="38">
        <f>D32</f>
        <v>35000</v>
      </c>
      <c r="D7" s="15"/>
      <c r="E7" s="15"/>
    </row>
    <row r="8" spans="1:5" x14ac:dyDescent="0.25">
      <c r="A8" s="44" t="s">
        <v>72</v>
      </c>
      <c r="B8" s="38">
        <f>C37</f>
        <v>5000</v>
      </c>
      <c r="C8" s="38">
        <f>D37</f>
        <v>5000</v>
      </c>
      <c r="D8" s="15"/>
      <c r="E8" s="15"/>
    </row>
    <row r="9" spans="1:5" ht="30" x14ac:dyDescent="0.25">
      <c r="A9" s="44" t="s">
        <v>73</v>
      </c>
      <c r="B9" s="37">
        <v>0</v>
      </c>
      <c r="C9" s="37">
        <v>0</v>
      </c>
      <c r="D9" s="15"/>
      <c r="E9" s="15"/>
    </row>
    <row r="10" spans="1:5" x14ac:dyDescent="0.25">
      <c r="A10" s="44" t="s">
        <v>15</v>
      </c>
      <c r="B10" s="37">
        <v>10000</v>
      </c>
      <c r="C10" s="37">
        <v>14000</v>
      </c>
      <c r="D10" s="15" t="str">
        <f>IF((B10+C10)&lt;=((B4+C4)*15%),"Vincolo rispettato: Costi per spese generali &lt; del 15% dei costi di personale", "Attenzione! Costi per spese generali &lt; del 15% dei costi di personale")</f>
        <v>Vincolo rispettato: Costi per spese generali &lt; del 15% dei costi di personale</v>
      </c>
      <c r="E10" s="15"/>
    </row>
    <row r="11" spans="1:5" x14ac:dyDescent="0.25">
      <c r="A11" s="44" t="s">
        <v>16</v>
      </c>
      <c r="B11" s="35">
        <f>SUM(B4:B10)</f>
        <v>185000</v>
      </c>
      <c r="C11" s="35">
        <f>SUM(C4:C10)</f>
        <v>146000</v>
      </c>
      <c r="D11" s="15"/>
      <c r="E11" s="15"/>
    </row>
    <row r="12" spans="1:5" x14ac:dyDescent="0.25">
      <c r="A12" s="44" t="s">
        <v>74</v>
      </c>
      <c r="B12" s="65" t="s">
        <v>50</v>
      </c>
      <c r="C12" s="66"/>
      <c r="D12" s="15"/>
      <c r="E12" s="15"/>
    </row>
    <row r="13" spans="1:5" ht="30" x14ac:dyDescent="0.25">
      <c r="A13" s="44" t="s">
        <v>8</v>
      </c>
      <c r="B13" s="39" cm="1">
        <f t="array" ref="B13">_xlfn.IFS($B$12='Istruzione compilazione'!$B$16,'Istruzione compilazione'!B17,$B$12='Istruzione compilazione'!$C$16,'Istruzione compilazione'!C17,$B$12='Istruzione compilazione'!$D$16,'Istruzione compilazione'!D17)</f>
        <v>0.5</v>
      </c>
      <c r="C13" s="39" cm="1">
        <f t="array" ref="C13">_xlfn.IFS($B$12='Istruzione compilazione'!$B$16,'Istruzione compilazione'!B18,$B$12='Istruzione compilazione'!$C$16,'Istruzione compilazione'!C18,$B$12='Istruzione compilazione'!$D$16,'Istruzione compilazione'!D18)</f>
        <v>0.25</v>
      </c>
      <c r="D13" s="15"/>
      <c r="E13" s="15"/>
    </row>
    <row r="14" spans="1:5" x14ac:dyDescent="0.25">
      <c r="A14" s="44" t="s">
        <v>9</v>
      </c>
      <c r="B14" s="35">
        <f>B11*B13</f>
        <v>92500</v>
      </c>
      <c r="C14" s="35">
        <f>C11*C13</f>
        <v>36500</v>
      </c>
    </row>
    <row r="15" spans="1:5" x14ac:dyDescent="0.25">
      <c r="A15" s="44" t="s">
        <v>31</v>
      </c>
      <c r="B15" s="67">
        <f>B11+C11</f>
        <v>331000</v>
      </c>
      <c r="C15" s="67"/>
    </row>
    <row r="16" spans="1:5" x14ac:dyDescent="0.25">
      <c r="A16" s="44" t="s">
        <v>32</v>
      </c>
      <c r="B16" s="67">
        <f>B14+C14</f>
        <v>129000</v>
      </c>
      <c r="C16" s="67"/>
      <c r="D16" s="15"/>
      <c r="E16" s="15"/>
    </row>
    <row r="19" spans="1:4" ht="30" x14ac:dyDescent="0.25">
      <c r="A19" s="43" t="s">
        <v>17</v>
      </c>
      <c r="B19" s="43" t="s">
        <v>27</v>
      </c>
      <c r="C19" s="43" t="s">
        <v>21</v>
      </c>
      <c r="D19" s="43" t="s">
        <v>26</v>
      </c>
    </row>
    <row r="20" spans="1:4" ht="30" x14ac:dyDescent="0.25">
      <c r="A20" s="9" t="s">
        <v>19</v>
      </c>
      <c r="B20" s="9" t="s">
        <v>28</v>
      </c>
      <c r="C20" s="10">
        <v>10000</v>
      </c>
      <c r="D20" s="11">
        <v>20000</v>
      </c>
    </row>
    <row r="21" spans="1:4" ht="30" x14ac:dyDescent="0.25">
      <c r="A21" s="9" t="s">
        <v>20</v>
      </c>
      <c r="B21" s="9" t="s">
        <v>29</v>
      </c>
      <c r="C21" s="10">
        <v>10000</v>
      </c>
      <c r="D21" s="11">
        <v>7000</v>
      </c>
    </row>
    <row r="22" spans="1:4" x14ac:dyDescent="0.25">
      <c r="A22" s="55" t="s">
        <v>18</v>
      </c>
      <c r="B22" s="57"/>
      <c r="C22" s="7">
        <f>SUM(C20:C21)</f>
        <v>20000</v>
      </c>
      <c r="D22" s="7">
        <f>SUM(D20:D21)</f>
        <v>27000</v>
      </c>
    </row>
    <row r="24" spans="1:4" ht="60" x14ac:dyDescent="0.25">
      <c r="A24" s="43" t="s">
        <v>76</v>
      </c>
      <c r="B24" s="43" t="s">
        <v>22</v>
      </c>
      <c r="C24" s="43" t="s">
        <v>21</v>
      </c>
      <c r="D24" s="43" t="s">
        <v>26</v>
      </c>
    </row>
    <row r="25" spans="1:4" x14ac:dyDescent="0.25">
      <c r="A25" s="6" t="s">
        <v>23</v>
      </c>
      <c r="B25" s="6" t="s">
        <v>24</v>
      </c>
      <c r="C25" s="10">
        <v>5000</v>
      </c>
      <c r="D25" s="11">
        <v>0</v>
      </c>
    </row>
    <row r="26" spans="1:4" x14ac:dyDescent="0.25">
      <c r="A26" s="6" t="s">
        <v>25</v>
      </c>
      <c r="B26" s="6" t="s">
        <v>24</v>
      </c>
      <c r="C26" s="10">
        <v>0</v>
      </c>
      <c r="D26" s="11">
        <v>5000</v>
      </c>
    </row>
    <row r="27" spans="1:4" x14ac:dyDescent="0.25">
      <c r="A27" s="55" t="s">
        <v>18</v>
      </c>
      <c r="B27" s="57"/>
      <c r="C27" s="7">
        <f>SUM(C25:C26)</f>
        <v>5000</v>
      </c>
      <c r="D27" s="7">
        <f>SUM(D25:D26)</f>
        <v>5000</v>
      </c>
    </row>
    <row r="29" spans="1:4" ht="45" x14ac:dyDescent="0.25">
      <c r="A29" s="43" t="s">
        <v>75</v>
      </c>
      <c r="B29" s="43" t="s">
        <v>27</v>
      </c>
      <c r="C29" s="43" t="s">
        <v>21</v>
      </c>
      <c r="D29" s="43" t="s">
        <v>26</v>
      </c>
    </row>
    <row r="30" spans="1:4" x14ac:dyDescent="0.25">
      <c r="A30" s="9" t="s">
        <v>10</v>
      </c>
      <c r="B30" s="9" t="s">
        <v>30</v>
      </c>
      <c r="C30" s="10">
        <v>30000</v>
      </c>
      <c r="D30" s="11">
        <v>30000</v>
      </c>
    </row>
    <row r="31" spans="1:4" x14ac:dyDescent="0.25">
      <c r="A31" s="9" t="s">
        <v>11</v>
      </c>
      <c r="B31" s="9" t="s">
        <v>30</v>
      </c>
      <c r="C31" s="10">
        <v>15000</v>
      </c>
      <c r="D31" s="11">
        <v>5000</v>
      </c>
    </row>
    <row r="32" spans="1:4" x14ac:dyDescent="0.25">
      <c r="A32" s="55" t="s">
        <v>18</v>
      </c>
      <c r="B32" s="57"/>
      <c r="C32" s="7">
        <f>SUM(C30:C31)</f>
        <v>45000</v>
      </c>
      <c r="D32" s="7">
        <f>SUM(D30:D31)</f>
        <v>35000</v>
      </c>
    </row>
    <row r="34" spans="1:4" ht="30" x14ac:dyDescent="0.25">
      <c r="A34" s="43" t="s">
        <v>77</v>
      </c>
      <c r="B34" s="43" t="s">
        <v>22</v>
      </c>
      <c r="C34" s="43" t="s">
        <v>21</v>
      </c>
      <c r="D34" s="43" t="s">
        <v>26</v>
      </c>
    </row>
    <row r="35" spans="1:4" x14ac:dyDescent="0.25">
      <c r="A35" s="6" t="s">
        <v>23</v>
      </c>
      <c r="B35" s="6" t="s">
        <v>24</v>
      </c>
      <c r="C35" s="10">
        <v>5000</v>
      </c>
      <c r="D35" s="11">
        <v>0</v>
      </c>
    </row>
    <row r="36" spans="1:4" x14ac:dyDescent="0.25">
      <c r="A36" s="6" t="s">
        <v>25</v>
      </c>
      <c r="B36" s="6" t="s">
        <v>24</v>
      </c>
      <c r="C36" s="10">
        <v>0</v>
      </c>
      <c r="D36" s="11">
        <v>5000</v>
      </c>
    </row>
    <row r="37" spans="1:4" x14ac:dyDescent="0.25">
      <c r="A37" s="55" t="s">
        <v>18</v>
      </c>
      <c r="B37" s="57"/>
      <c r="C37" s="7">
        <f>SUM(C35:C36)</f>
        <v>5000</v>
      </c>
      <c r="D37" s="7">
        <f>SUM(D35:D36)</f>
        <v>5000</v>
      </c>
    </row>
  </sheetData>
  <mergeCells count="9">
    <mergeCell ref="A32:B32"/>
    <mergeCell ref="A37:B37"/>
    <mergeCell ref="A1:C1"/>
    <mergeCell ref="B2:C2"/>
    <mergeCell ref="B12:C12"/>
    <mergeCell ref="B15:C15"/>
    <mergeCell ref="B16:C16"/>
    <mergeCell ref="A22:B22"/>
    <mergeCell ref="A27:B27"/>
  </mergeCells>
  <conditionalFormatting sqref="A4:A16">
    <cfRule type="containsText" dxfId="72" priority="25" operator="containsText" text="Attenzione!">
      <formula>NOT(ISERROR(SEARCH("Attenzione!",A4)))</formula>
    </cfRule>
    <cfRule type="containsText" dxfId="71" priority="26" operator="containsText" text="Vincolo rispettato">
      <formula>NOT(ISERROR(SEARCH("Vincolo rispettato",A4)))</formula>
    </cfRule>
    <cfRule type="containsText" dxfId="70" priority="27" operator="containsText" text="Attenzione!">
      <formula>NOT(ISERROR(SEARCH("Attenzione!",A4)))</formula>
    </cfRule>
  </conditionalFormatting>
  <conditionalFormatting sqref="A22">
    <cfRule type="containsText" dxfId="69" priority="10" operator="containsText" text="Attenzione!">
      <formula>NOT(ISERROR(SEARCH("Attenzione!",A22)))</formula>
    </cfRule>
    <cfRule type="containsText" dxfId="68" priority="11" operator="containsText" text="Vincolo rispettato">
      <formula>NOT(ISERROR(SEARCH("Vincolo rispettato",A22)))</formula>
    </cfRule>
    <cfRule type="containsText" dxfId="67" priority="12" operator="containsText" text="Attenzione!">
      <formula>NOT(ISERROR(SEARCH("Attenzione!",A22)))</formula>
    </cfRule>
  </conditionalFormatting>
  <conditionalFormatting sqref="A27">
    <cfRule type="containsText" dxfId="66" priority="7" operator="containsText" text="Attenzione!">
      <formula>NOT(ISERROR(SEARCH("Attenzione!",A27)))</formula>
    </cfRule>
    <cfRule type="containsText" dxfId="65" priority="8" operator="containsText" text="Vincolo rispettato">
      <formula>NOT(ISERROR(SEARCH("Vincolo rispettato",A27)))</formula>
    </cfRule>
    <cfRule type="containsText" dxfId="64" priority="9" operator="containsText" text="Attenzione!">
      <formula>NOT(ISERROR(SEARCH("Attenzione!",A27)))</formula>
    </cfRule>
  </conditionalFormatting>
  <conditionalFormatting sqref="A32">
    <cfRule type="containsText" dxfId="63" priority="4" operator="containsText" text="Attenzione!">
      <formula>NOT(ISERROR(SEARCH("Attenzione!",A32)))</formula>
    </cfRule>
    <cfRule type="containsText" dxfId="62" priority="5" operator="containsText" text="Vincolo rispettato">
      <formula>NOT(ISERROR(SEARCH("Vincolo rispettato",A32)))</formula>
    </cfRule>
    <cfRule type="containsText" dxfId="61" priority="6" operator="containsText" text="Attenzione!">
      <formula>NOT(ISERROR(SEARCH("Attenzione!",A32)))</formula>
    </cfRule>
  </conditionalFormatting>
  <conditionalFormatting sqref="A37">
    <cfRule type="containsText" dxfId="60" priority="1" operator="containsText" text="Attenzione!">
      <formula>NOT(ISERROR(SEARCH("Attenzione!",A37)))</formula>
    </cfRule>
    <cfRule type="containsText" dxfId="59" priority="2" operator="containsText" text="Vincolo rispettato">
      <formula>NOT(ISERROR(SEARCH("Vincolo rispettato",A37)))</formula>
    </cfRule>
    <cfRule type="containsText" dxfId="58" priority="3" operator="containsText" text="Attenzione!">
      <formula>NOT(ISERROR(SEARCH("Attenzione!",A37)))</formula>
    </cfRule>
  </conditionalFormatting>
  <conditionalFormatting sqref="A3:C3">
    <cfRule type="containsText" dxfId="57" priority="28" operator="containsText" text="Attenzione!">
      <formula>NOT(ISERROR(SEARCH("Attenzione!",A3)))</formula>
    </cfRule>
    <cfRule type="containsText" dxfId="56" priority="29" operator="containsText" text="Vincolo rispettato">
      <formula>NOT(ISERROR(SEARCH("Vincolo rispettato",A3)))</formula>
    </cfRule>
  </conditionalFormatting>
  <conditionalFormatting sqref="A19:D19">
    <cfRule type="containsText" dxfId="55" priority="22" operator="containsText" text="Attenzione!">
      <formula>NOT(ISERROR(SEARCH("Attenzione!",A19)))</formula>
    </cfRule>
    <cfRule type="containsText" dxfId="54" priority="23" operator="containsText" text="Vincolo rispettato">
      <formula>NOT(ISERROR(SEARCH("Vincolo rispettato",A19)))</formula>
    </cfRule>
  </conditionalFormatting>
  <conditionalFormatting sqref="A24:D24">
    <cfRule type="containsText" dxfId="53" priority="19" operator="containsText" text="Attenzione!">
      <formula>NOT(ISERROR(SEARCH("Attenzione!",A24)))</formula>
    </cfRule>
    <cfRule type="containsText" dxfId="52" priority="20" operator="containsText" text="Vincolo rispettato">
      <formula>NOT(ISERROR(SEARCH("Vincolo rispettato",A24)))</formula>
    </cfRule>
  </conditionalFormatting>
  <conditionalFormatting sqref="A29:D29">
    <cfRule type="containsText" dxfId="51" priority="16" operator="containsText" text="Attenzione!">
      <formula>NOT(ISERROR(SEARCH("Attenzione!",A29)))</formula>
    </cfRule>
    <cfRule type="containsText" dxfId="50" priority="17" operator="containsText" text="Vincolo rispettato">
      <formula>NOT(ISERROR(SEARCH("Vincolo rispettato",A29)))</formula>
    </cfRule>
  </conditionalFormatting>
  <conditionalFormatting sqref="A34:D34">
    <cfRule type="containsText" dxfId="49" priority="13" operator="containsText" text="Attenzione!">
      <formula>NOT(ISERROR(SEARCH("Attenzione!",A34)))</formula>
    </cfRule>
    <cfRule type="containsText" dxfId="48" priority="14" operator="containsText" text="Vincolo rispettato">
      <formula>NOT(ISERROR(SEARCH("Vincolo rispettato",A34)))</formula>
    </cfRule>
  </conditionalFormatting>
  <conditionalFormatting sqref="A1:F2 D3:F3 B4:F11 B12 D12:F12 B13:F15 B16:C16 E16:F16 A17:F18 E19:F19 A20:F21 C22:F22 A23:F23 E24:F24 A25:F26 C27:F27 A28:F28 E29:F29 A30:F31 C32:F32 A33:F33 E34:F34 A35:F36 C37:F37 A38:F38">
    <cfRule type="containsText" dxfId="47" priority="36" operator="containsText" text="Attenzione!">
      <formula>NOT(ISERROR(SEARCH("Attenzione!",A1)))</formula>
    </cfRule>
  </conditionalFormatting>
  <conditionalFormatting sqref="A1:F3">
    <cfRule type="containsText" dxfId="46" priority="30" operator="containsText" text="Attenzione!">
      <formula>NOT(ISERROR(SEARCH("Attenzione!",A1)))</formula>
    </cfRule>
  </conditionalFormatting>
  <conditionalFormatting sqref="A17:F21">
    <cfRule type="containsText" dxfId="45" priority="24" operator="containsText" text="Attenzione!">
      <formula>NOT(ISERROR(SEARCH("Attenzione!",A17)))</formula>
    </cfRule>
  </conditionalFormatting>
  <conditionalFormatting sqref="A23:F26">
    <cfRule type="containsText" dxfId="44" priority="21" operator="containsText" text="Attenzione!">
      <formula>NOT(ISERROR(SEARCH("Attenzione!",A23)))</formula>
    </cfRule>
  </conditionalFormatting>
  <conditionalFormatting sqref="A28:F31">
    <cfRule type="containsText" dxfId="43" priority="18" operator="containsText" text="Attenzione!">
      <formula>NOT(ISERROR(SEARCH("Attenzione!",A28)))</formula>
    </cfRule>
  </conditionalFormatting>
  <conditionalFormatting sqref="A33:F36">
    <cfRule type="containsText" dxfId="42" priority="15" operator="containsText" text="Attenzione!">
      <formula>NOT(ISERROR(SEARCH("Attenzione!",A33)))</formula>
    </cfRule>
  </conditionalFormatting>
  <conditionalFormatting sqref="B4:F11 B12 D12:F12 B13:F16 C22:F22 C27:F27 C32:F32 C37:F37 A38:F38 A1:F2 D3:F3 A17:F18 E19:F19 A20:F21 A23:F23 E24:F24 A25:F26 A28:F28 E29:F29 A30:F31 A33:F33 E34:F34 A35:F36">
    <cfRule type="containsText" dxfId="41" priority="35" operator="containsText" text="Vincolo rispettato">
      <formula>NOT(ISERROR(SEARCH("Vincolo rispettato",A1)))</formula>
    </cfRule>
  </conditionalFormatting>
  <conditionalFormatting sqref="B4:F11 B12 D12:F12 B13:F16 C22:F22 C27:F27 C32:F32 C37:F37 A38:F38">
    <cfRule type="containsText" dxfId="40" priority="34" operator="containsText" text="Attenzione!">
      <formula>NOT(ISERROR(SEARCH("Attenzione!",A4)))</formula>
    </cfRule>
  </conditionalFormatting>
  <conditionalFormatting sqref="G1:XFD38 A39:XFD1048576">
    <cfRule type="containsText" dxfId="39" priority="37" operator="containsText" text="Attenzione!">
      <formula>NOT(ISERROR(SEARCH("Attenzione!",A1)))</formula>
    </cfRule>
    <cfRule type="containsText" dxfId="38" priority="38" operator="containsText" text="Vincolo rispettato">
      <formula>NOT(ISERROR(SEARCH("Vincolo rispettato",A1)))</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promptTitle="Inserisci dimensione impresa" prompt="Inserisci dimensione impresa" xr:uid="{3D2695CC-B515-4898-B128-473A18B1780A}">
          <x14:formula1>
            <xm:f>'Istruzione compilazione'!$B$16:$D$16</xm:f>
          </x14:formula1>
          <xm:sqref>B12:C12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535BED-BDCF-44E8-A42E-77F1DC348A28}">
  <dimension ref="A1:E37"/>
  <sheetViews>
    <sheetView zoomScale="90" zoomScaleNormal="90" workbookViewId="0">
      <selection activeCell="B14" sqref="B14"/>
    </sheetView>
  </sheetViews>
  <sheetFormatPr defaultRowHeight="15" x14ac:dyDescent="0.25"/>
  <cols>
    <col min="1" max="1" width="23.5703125" customWidth="1"/>
    <col min="2" max="2" width="22.42578125" customWidth="1"/>
    <col min="3" max="3" width="25.5703125" customWidth="1"/>
    <col min="4" max="4" width="18.42578125" customWidth="1"/>
    <col min="5" max="5" width="13.85546875" customWidth="1"/>
    <col min="7" max="7" width="16.140625" customWidth="1"/>
    <col min="8" max="8" width="12" customWidth="1"/>
  </cols>
  <sheetData>
    <row r="1" spans="1:5" x14ac:dyDescent="0.25">
      <c r="A1" s="61" t="s">
        <v>42</v>
      </c>
      <c r="B1" s="62"/>
      <c r="C1" s="63"/>
    </row>
    <row r="2" spans="1:5" x14ac:dyDescent="0.25">
      <c r="A2" s="18" t="s">
        <v>13</v>
      </c>
      <c r="B2" s="58"/>
      <c r="C2" s="58"/>
    </row>
    <row r="3" spans="1:5" x14ac:dyDescent="0.25">
      <c r="A3" s="43" t="s">
        <v>14</v>
      </c>
      <c r="B3" s="43" t="s">
        <v>53</v>
      </c>
      <c r="C3" s="43" t="s">
        <v>54</v>
      </c>
    </row>
    <row r="4" spans="1:5" x14ac:dyDescent="0.25">
      <c r="A4" s="44" t="s">
        <v>68</v>
      </c>
      <c r="B4" s="8">
        <v>0</v>
      </c>
      <c r="C4" s="8">
        <v>0</v>
      </c>
      <c r="D4" s="15"/>
      <c r="E4" s="15"/>
    </row>
    <row r="5" spans="1:5" ht="45" x14ac:dyDescent="0.25">
      <c r="A5" s="44" t="s">
        <v>70</v>
      </c>
      <c r="B5" s="19">
        <f>C22</f>
        <v>0</v>
      </c>
      <c r="C5" s="19">
        <f>D22</f>
        <v>0</v>
      </c>
      <c r="D5" s="15"/>
      <c r="E5" s="15"/>
    </row>
    <row r="6" spans="1:5" ht="60" x14ac:dyDescent="0.25">
      <c r="A6" s="44" t="s">
        <v>69</v>
      </c>
      <c r="B6" s="19">
        <f>C27</f>
        <v>0</v>
      </c>
      <c r="C6" s="19">
        <f>D27</f>
        <v>0</v>
      </c>
      <c r="D6" s="15"/>
      <c r="E6" s="15"/>
    </row>
    <row r="7" spans="1:5" ht="45" x14ac:dyDescent="0.25">
      <c r="A7" s="44" t="s">
        <v>71</v>
      </c>
      <c r="B7" s="19">
        <f>C32</f>
        <v>0</v>
      </c>
      <c r="C7" s="19">
        <f>D32</f>
        <v>0</v>
      </c>
      <c r="D7" s="15"/>
      <c r="E7" s="15"/>
    </row>
    <row r="8" spans="1:5" x14ac:dyDescent="0.25">
      <c r="A8" s="44" t="s">
        <v>72</v>
      </c>
      <c r="B8" s="19">
        <f>C37</f>
        <v>0</v>
      </c>
      <c r="C8" s="19">
        <f>D37</f>
        <v>0</v>
      </c>
      <c r="D8" s="15"/>
      <c r="E8" s="15"/>
    </row>
    <row r="9" spans="1:5" ht="30" x14ac:dyDescent="0.25">
      <c r="A9" s="44" t="s">
        <v>73</v>
      </c>
      <c r="B9" s="8">
        <v>0</v>
      </c>
      <c r="C9" s="8">
        <v>0</v>
      </c>
      <c r="D9" s="15"/>
      <c r="E9" s="15"/>
    </row>
    <row r="10" spans="1:5" x14ac:dyDescent="0.25">
      <c r="A10" s="44" t="s">
        <v>15</v>
      </c>
      <c r="B10" s="8">
        <v>0</v>
      </c>
      <c r="C10" s="8">
        <v>0</v>
      </c>
      <c r="D10" s="15" t="str">
        <f>IF((B10+C10)&lt;=((B4+C4)*15%),"Vincolo rispettato: Costi per spese generali &lt; del 15% dei costi di personale", "Attenzione! Costi per spese generali &lt; del 15% dei costi di personale")</f>
        <v>Vincolo rispettato: Costi per spese generali &lt; del 15% dei costi di personale</v>
      </c>
      <c r="E10" s="15"/>
    </row>
    <row r="11" spans="1:5" x14ac:dyDescent="0.25">
      <c r="A11" s="44" t="s">
        <v>16</v>
      </c>
      <c r="B11" s="20">
        <f>SUM(B4:B10)</f>
        <v>0</v>
      </c>
      <c r="C11" s="20">
        <f>SUM(C4:C10)</f>
        <v>0</v>
      </c>
      <c r="D11" s="15"/>
      <c r="E11" s="15"/>
    </row>
    <row r="12" spans="1:5" x14ac:dyDescent="0.25">
      <c r="A12" s="44" t="s">
        <v>74</v>
      </c>
      <c r="B12" s="59" t="s">
        <v>52</v>
      </c>
      <c r="C12" s="60"/>
      <c r="D12" s="15"/>
      <c r="E12" s="15"/>
    </row>
    <row r="13" spans="1:5" ht="30" x14ac:dyDescent="0.25">
      <c r="A13" s="44" t="s">
        <v>8</v>
      </c>
      <c r="B13" s="31" cm="1">
        <f t="array" ref="B13">_xlfn.IFS($B$12='Istruzione compilazione'!$B$16,'Istruzione compilazione'!B17,$B$12='Istruzione compilazione'!$C$16,'Istruzione compilazione'!C17,$B$12='Istruzione compilazione'!$D$16,'Istruzione compilazione'!D17)</f>
        <v>0.7</v>
      </c>
      <c r="C13" s="31" cm="1">
        <f t="array" ref="C13">_xlfn.IFS($B$12='Istruzione compilazione'!$B$16,'Istruzione compilazione'!B18,$B$12='Istruzione compilazione'!$C$16,'Istruzione compilazione'!C18,$B$12='Istruzione compilazione'!$D$16,'Istruzione compilazione'!D18)</f>
        <v>0.45</v>
      </c>
      <c r="D13" s="15"/>
      <c r="E13" s="15"/>
    </row>
    <row r="14" spans="1:5" x14ac:dyDescent="0.25">
      <c r="A14" s="44" t="s">
        <v>9</v>
      </c>
      <c r="B14" s="20">
        <f>B11*B13</f>
        <v>0</v>
      </c>
      <c r="C14" s="20">
        <f>C11*C13</f>
        <v>0</v>
      </c>
    </row>
    <row r="15" spans="1:5" x14ac:dyDescent="0.25">
      <c r="A15" s="44" t="s">
        <v>31</v>
      </c>
      <c r="B15" s="52">
        <f>B11+C11</f>
        <v>0</v>
      </c>
      <c r="C15" s="52"/>
    </row>
    <row r="16" spans="1:5" x14ac:dyDescent="0.25">
      <c r="A16" s="44" t="s">
        <v>32</v>
      </c>
      <c r="B16" s="52">
        <f>B14+C14</f>
        <v>0</v>
      </c>
      <c r="C16" s="52"/>
      <c r="D16" s="15"/>
      <c r="E16" s="15"/>
    </row>
    <row r="19" spans="1:4" ht="30" x14ac:dyDescent="0.25">
      <c r="A19" s="43" t="s">
        <v>17</v>
      </c>
      <c r="B19" s="43" t="s">
        <v>27</v>
      </c>
      <c r="C19" s="43" t="s">
        <v>21</v>
      </c>
      <c r="D19" s="43" t="s">
        <v>26</v>
      </c>
    </row>
    <row r="20" spans="1:4" ht="30" x14ac:dyDescent="0.25">
      <c r="A20" s="9" t="s">
        <v>19</v>
      </c>
      <c r="B20" s="9" t="s">
        <v>28</v>
      </c>
      <c r="C20" s="10">
        <v>0</v>
      </c>
      <c r="D20" s="11">
        <v>0</v>
      </c>
    </row>
    <row r="21" spans="1:4" ht="30" x14ac:dyDescent="0.25">
      <c r="A21" s="9" t="s">
        <v>20</v>
      </c>
      <c r="B21" s="9" t="s">
        <v>29</v>
      </c>
      <c r="C21" s="10">
        <v>0</v>
      </c>
      <c r="D21" s="11">
        <v>0</v>
      </c>
    </row>
    <row r="22" spans="1:4" x14ac:dyDescent="0.25">
      <c r="A22" s="55" t="s">
        <v>18</v>
      </c>
      <c r="B22" s="57"/>
      <c r="C22" s="7">
        <f>SUM(C20:C21)</f>
        <v>0</v>
      </c>
      <c r="D22" s="7">
        <f>SUM(D20:D21)</f>
        <v>0</v>
      </c>
    </row>
    <row r="24" spans="1:4" ht="60" x14ac:dyDescent="0.25">
      <c r="A24" s="43" t="s">
        <v>76</v>
      </c>
      <c r="B24" s="43" t="s">
        <v>22</v>
      </c>
      <c r="C24" s="43" t="s">
        <v>21</v>
      </c>
      <c r="D24" s="43" t="s">
        <v>26</v>
      </c>
    </row>
    <row r="25" spans="1:4" x14ac:dyDescent="0.25">
      <c r="A25" s="6" t="s">
        <v>23</v>
      </c>
      <c r="B25" s="6" t="s">
        <v>24</v>
      </c>
      <c r="C25" s="10">
        <v>0</v>
      </c>
      <c r="D25" s="11">
        <v>0</v>
      </c>
    </row>
    <row r="26" spans="1:4" x14ac:dyDescent="0.25">
      <c r="A26" s="6" t="s">
        <v>25</v>
      </c>
      <c r="B26" s="6" t="s">
        <v>24</v>
      </c>
      <c r="C26" s="10">
        <v>0</v>
      </c>
      <c r="D26" s="11">
        <v>0</v>
      </c>
    </row>
    <row r="27" spans="1:4" x14ac:dyDescent="0.25">
      <c r="A27" s="55" t="s">
        <v>18</v>
      </c>
      <c r="B27" s="57"/>
      <c r="C27" s="7">
        <f>SUM(C25:C26)</f>
        <v>0</v>
      </c>
      <c r="D27" s="7">
        <f>SUM(D25:D26)</f>
        <v>0</v>
      </c>
    </row>
    <row r="29" spans="1:4" ht="45" x14ac:dyDescent="0.25">
      <c r="A29" s="43" t="s">
        <v>75</v>
      </c>
      <c r="B29" s="43" t="s">
        <v>27</v>
      </c>
      <c r="C29" s="43" t="s">
        <v>21</v>
      </c>
      <c r="D29" s="43" t="s">
        <v>26</v>
      </c>
    </row>
    <row r="30" spans="1:4" x14ac:dyDescent="0.25">
      <c r="A30" s="9" t="s">
        <v>40</v>
      </c>
      <c r="B30" s="9" t="s">
        <v>30</v>
      </c>
      <c r="C30" s="10">
        <v>0</v>
      </c>
      <c r="D30" s="11">
        <v>0</v>
      </c>
    </row>
    <row r="31" spans="1:4" x14ac:dyDescent="0.25">
      <c r="A31" s="9" t="s">
        <v>11</v>
      </c>
      <c r="B31" s="9" t="s">
        <v>30</v>
      </c>
      <c r="C31" s="10">
        <v>0</v>
      </c>
      <c r="D31" s="11">
        <v>0</v>
      </c>
    </row>
    <row r="32" spans="1:4" x14ac:dyDescent="0.25">
      <c r="A32" s="55" t="s">
        <v>18</v>
      </c>
      <c r="B32" s="57"/>
      <c r="C32" s="7">
        <f>SUM(C30:C31)</f>
        <v>0</v>
      </c>
      <c r="D32" s="7">
        <f>SUM(D30:D31)</f>
        <v>0</v>
      </c>
    </row>
    <row r="34" spans="1:4" ht="30" x14ac:dyDescent="0.25">
      <c r="A34" s="43" t="s">
        <v>77</v>
      </c>
      <c r="B34" s="43" t="s">
        <v>22</v>
      </c>
      <c r="C34" s="43" t="s">
        <v>21</v>
      </c>
      <c r="D34" s="43" t="s">
        <v>26</v>
      </c>
    </row>
    <row r="35" spans="1:4" x14ac:dyDescent="0.25">
      <c r="A35" s="6" t="s">
        <v>23</v>
      </c>
      <c r="B35" s="6" t="s">
        <v>24</v>
      </c>
      <c r="C35" s="10">
        <v>0</v>
      </c>
      <c r="D35" s="11">
        <v>0</v>
      </c>
    </row>
    <row r="36" spans="1:4" x14ac:dyDescent="0.25">
      <c r="A36" s="6" t="s">
        <v>25</v>
      </c>
      <c r="B36" s="6" t="s">
        <v>24</v>
      </c>
      <c r="C36" s="10">
        <v>0</v>
      </c>
      <c r="D36" s="11">
        <v>0</v>
      </c>
    </row>
    <row r="37" spans="1:4" x14ac:dyDescent="0.25">
      <c r="A37" s="55" t="s">
        <v>18</v>
      </c>
      <c r="B37" s="57"/>
      <c r="C37" s="7">
        <f>SUM(C35:C36)</f>
        <v>0</v>
      </c>
      <c r="D37" s="7">
        <f>SUM(D35:D36)</f>
        <v>0</v>
      </c>
    </row>
  </sheetData>
  <mergeCells count="9">
    <mergeCell ref="A32:B32"/>
    <mergeCell ref="A37:B37"/>
    <mergeCell ref="A1:C1"/>
    <mergeCell ref="B2:C2"/>
    <mergeCell ref="B12:C12"/>
    <mergeCell ref="B15:C15"/>
    <mergeCell ref="B16:C16"/>
    <mergeCell ref="A22:B22"/>
    <mergeCell ref="A27:B27"/>
  </mergeCells>
  <conditionalFormatting sqref="A4:A16">
    <cfRule type="containsText" dxfId="37" priority="28" operator="containsText" text="Attenzione!">
      <formula>NOT(ISERROR(SEARCH("Attenzione!",A4)))</formula>
    </cfRule>
    <cfRule type="containsText" dxfId="36" priority="29" operator="containsText" text="Vincolo rispettato">
      <formula>NOT(ISERROR(SEARCH("Vincolo rispettato",A4)))</formula>
    </cfRule>
    <cfRule type="containsText" dxfId="35" priority="30" operator="containsText" text="Attenzione!">
      <formula>NOT(ISERROR(SEARCH("Attenzione!",A4)))</formula>
    </cfRule>
  </conditionalFormatting>
  <conditionalFormatting sqref="A22">
    <cfRule type="containsText" dxfId="34" priority="10" operator="containsText" text="Attenzione!">
      <formula>NOT(ISERROR(SEARCH("Attenzione!",A22)))</formula>
    </cfRule>
    <cfRule type="containsText" dxfId="33" priority="11" operator="containsText" text="Vincolo rispettato">
      <formula>NOT(ISERROR(SEARCH("Vincolo rispettato",A22)))</formula>
    </cfRule>
    <cfRule type="containsText" dxfId="32" priority="12" operator="containsText" text="Attenzione!">
      <formula>NOT(ISERROR(SEARCH("Attenzione!",A22)))</formula>
    </cfRule>
  </conditionalFormatting>
  <conditionalFormatting sqref="A27">
    <cfRule type="containsText" dxfId="31" priority="7" operator="containsText" text="Attenzione!">
      <formula>NOT(ISERROR(SEARCH("Attenzione!",A27)))</formula>
    </cfRule>
    <cfRule type="containsText" dxfId="30" priority="8" operator="containsText" text="Vincolo rispettato">
      <formula>NOT(ISERROR(SEARCH("Vincolo rispettato",A27)))</formula>
    </cfRule>
    <cfRule type="containsText" dxfId="29" priority="9" operator="containsText" text="Attenzione!">
      <formula>NOT(ISERROR(SEARCH("Attenzione!",A27)))</formula>
    </cfRule>
  </conditionalFormatting>
  <conditionalFormatting sqref="A32">
    <cfRule type="containsText" dxfId="28" priority="4" operator="containsText" text="Attenzione!">
      <formula>NOT(ISERROR(SEARCH("Attenzione!",A32)))</formula>
    </cfRule>
    <cfRule type="containsText" dxfId="27" priority="5" operator="containsText" text="Vincolo rispettato">
      <formula>NOT(ISERROR(SEARCH("Vincolo rispettato",A32)))</formula>
    </cfRule>
    <cfRule type="containsText" dxfId="26" priority="6" operator="containsText" text="Attenzione!">
      <formula>NOT(ISERROR(SEARCH("Attenzione!",A32)))</formula>
    </cfRule>
  </conditionalFormatting>
  <conditionalFormatting sqref="A37">
    <cfRule type="containsText" dxfId="25" priority="1" operator="containsText" text="Attenzione!">
      <formula>NOT(ISERROR(SEARCH("Attenzione!",A37)))</formula>
    </cfRule>
    <cfRule type="containsText" dxfId="24" priority="2" operator="containsText" text="Vincolo rispettato">
      <formula>NOT(ISERROR(SEARCH("Vincolo rispettato",A37)))</formula>
    </cfRule>
    <cfRule type="containsText" dxfId="23" priority="3" operator="containsText" text="Attenzione!">
      <formula>NOT(ISERROR(SEARCH("Attenzione!",A37)))</formula>
    </cfRule>
  </conditionalFormatting>
  <conditionalFormatting sqref="A1:C1">
    <cfRule type="containsText" dxfId="22" priority="34" operator="containsText" text="Attenzione!">
      <formula>NOT(ISERROR(SEARCH("Attenzione!",A1)))</formula>
    </cfRule>
    <cfRule type="containsText" dxfId="21" priority="35" operator="containsText" text="Vincolo rispettato">
      <formula>NOT(ISERROR(SEARCH("Vincolo rispettato",A1)))</formula>
    </cfRule>
  </conditionalFormatting>
  <conditionalFormatting sqref="A3:C3">
    <cfRule type="containsText" dxfId="20" priority="22" operator="containsText" text="Attenzione!">
      <formula>NOT(ISERROR(SEARCH("Attenzione!",A3)))</formula>
    </cfRule>
    <cfRule type="containsText" dxfId="19" priority="23" operator="containsText" text="Vincolo rispettato">
      <formula>NOT(ISERROR(SEARCH("Vincolo rispettato",A3)))</formula>
    </cfRule>
  </conditionalFormatting>
  <conditionalFormatting sqref="A19:D19">
    <cfRule type="containsText" dxfId="18" priority="25" operator="containsText" text="Attenzione!">
      <formula>NOT(ISERROR(SEARCH("Attenzione!",A19)))</formula>
    </cfRule>
    <cfRule type="containsText" dxfId="17" priority="26" operator="containsText" text="Vincolo rispettato">
      <formula>NOT(ISERROR(SEARCH("Vincolo rispettato",A19)))</formula>
    </cfRule>
  </conditionalFormatting>
  <conditionalFormatting sqref="A24:D24">
    <cfRule type="containsText" dxfId="16" priority="19" operator="containsText" text="Attenzione!">
      <formula>NOT(ISERROR(SEARCH("Attenzione!",A24)))</formula>
    </cfRule>
    <cfRule type="containsText" dxfId="15" priority="20" operator="containsText" text="Vincolo rispettato">
      <formula>NOT(ISERROR(SEARCH("Vincolo rispettato",A24)))</formula>
    </cfRule>
  </conditionalFormatting>
  <conditionalFormatting sqref="A29:D29">
    <cfRule type="containsText" dxfId="14" priority="16" operator="containsText" text="Attenzione!">
      <formula>NOT(ISERROR(SEARCH("Attenzione!",A29)))</formula>
    </cfRule>
    <cfRule type="containsText" dxfId="13" priority="17" operator="containsText" text="Vincolo rispettato">
      <formula>NOT(ISERROR(SEARCH("Vincolo rispettato",A29)))</formula>
    </cfRule>
  </conditionalFormatting>
  <conditionalFormatting sqref="A34:D34">
    <cfRule type="containsText" dxfId="12" priority="13" operator="containsText" text="Attenzione!">
      <formula>NOT(ISERROR(SEARCH("Attenzione!",A34)))</formula>
    </cfRule>
    <cfRule type="containsText" dxfId="11" priority="14" operator="containsText" text="Vincolo rispettato">
      <formula>NOT(ISERROR(SEARCH("Vincolo rispettato",A34)))</formula>
    </cfRule>
  </conditionalFormatting>
  <conditionalFormatting sqref="A1:E2">
    <cfRule type="containsText" dxfId="10" priority="36" operator="containsText" text="Attenzione!">
      <formula>NOT(ISERROR(SEARCH("Attenzione!",A1)))</formula>
    </cfRule>
  </conditionalFormatting>
  <conditionalFormatting sqref="A3:E3">
    <cfRule type="containsText" dxfId="9" priority="24" operator="containsText" text="Attenzione!">
      <formula>NOT(ISERROR(SEARCH("Attenzione!",A3)))</formula>
    </cfRule>
  </conditionalFormatting>
  <conditionalFormatting sqref="A17:E21">
    <cfRule type="containsText" dxfId="8" priority="27" operator="containsText" text="Attenzione!">
      <formula>NOT(ISERROR(SEARCH("Attenzione!",A17)))</formula>
    </cfRule>
  </conditionalFormatting>
  <conditionalFormatting sqref="A23:E26">
    <cfRule type="containsText" dxfId="7" priority="21" operator="containsText" text="Attenzione!">
      <formula>NOT(ISERROR(SEARCH("Attenzione!",A23)))</formula>
    </cfRule>
  </conditionalFormatting>
  <conditionalFormatting sqref="A28:E31">
    <cfRule type="containsText" dxfId="6" priority="18" operator="containsText" text="Attenzione!">
      <formula>NOT(ISERROR(SEARCH("Attenzione!",A28)))</formula>
    </cfRule>
  </conditionalFormatting>
  <conditionalFormatting sqref="A33:E36">
    <cfRule type="containsText" dxfId="5" priority="15" operator="containsText" text="Attenzione!">
      <formula>NOT(ISERROR(SEARCH("Attenzione!",A33)))</formula>
    </cfRule>
  </conditionalFormatting>
  <conditionalFormatting sqref="B4:E11 B12 D12:E12 B13:E16 C22:E22 C27:E27 C32:E32 C37:E37 A38:E38 D1:E1 A2:E2 A17:E18 E19 A20:E21 D3:E3 A23:E23 A24 E24 A25:E26 A28:E28 A29 D29:E29 A30:E31 A33:E33 A34 D34:E34 A35:E36">
    <cfRule type="containsText" dxfId="4" priority="41" operator="containsText" text="Vincolo rispettato">
      <formula>NOT(ISERROR(SEARCH("Vincolo rispettato",A1)))</formula>
    </cfRule>
  </conditionalFormatting>
  <conditionalFormatting sqref="B4:E11 B12 D12:E12 B13:E16 C22:E22 C27:E27 C32:E32 C37:E37 A38:E38">
    <cfRule type="containsText" dxfId="3" priority="40" operator="containsText" text="Attenzione!">
      <formula>NOT(ISERROR(SEARCH("Attenzione!",A4)))</formula>
    </cfRule>
  </conditionalFormatting>
  <conditionalFormatting sqref="D1:E1 A2:E2 D3:E3 B4:E11 B12 D12:E12 B13:E15 B16:C16 E16 A17:E18 E19 A20:E21 C22:E22 A23:E23 A24 E24 A25:E26 C27:E27 A28:E28 A29 D29:E29 A30:E31 C32:E32 A33:E33 A34 D34:E34 A35:E36 C37:E37 A38:E38">
    <cfRule type="containsText" dxfId="2" priority="42" operator="containsText" text="Attenzione!">
      <formula>NOT(ISERROR(SEARCH("Attenzione!",A1)))</formula>
    </cfRule>
  </conditionalFormatting>
  <conditionalFormatting sqref="F1:XFD38 A39:XFD1048576">
    <cfRule type="containsText" dxfId="1" priority="43" operator="containsText" text="Attenzione!">
      <formula>NOT(ISERROR(SEARCH("Attenzione!",A1)))</formula>
    </cfRule>
    <cfRule type="containsText" dxfId="0" priority="44" operator="containsText" text="Vincolo rispettato">
      <formula>NOT(ISERROR(SEARCH("Vincolo rispettato",A1)))</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promptTitle="Inserisci dimensione impresa" prompt="Inserisci dimensione impresa" xr:uid="{15DAA9E6-8A31-454A-88E9-B45DCA401A32}">
          <x14:formula1>
            <xm:f>'Istruzione compilazione'!$B$16:$D$16</xm:f>
          </x14:formula1>
          <xm:sqref>B12:C12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15DD9AFBE632274DB04226873F46E11B" ma:contentTypeVersion="12" ma:contentTypeDescription="Creare un nuovo documento." ma:contentTypeScope="" ma:versionID="a4846847ad8f7605337f3da9a2eacc82">
  <xsd:schema xmlns:xsd="http://www.w3.org/2001/XMLSchema" xmlns:xs="http://www.w3.org/2001/XMLSchema" xmlns:p="http://schemas.microsoft.com/office/2006/metadata/properties" xmlns:ns2="d2199652-2925-48d2-9034-c3b64c6710c3" xmlns:ns3="11b34215-9801-4dd8-bd93-07b4134a01e6" targetNamespace="http://schemas.microsoft.com/office/2006/metadata/properties" ma:root="true" ma:fieldsID="4115030a6e124b5491829af3b0532afd" ns2:_="" ns3:_="">
    <xsd:import namespace="d2199652-2925-48d2-9034-c3b64c6710c3"/>
    <xsd:import namespace="11b34215-9801-4dd8-bd93-07b4134a01e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2199652-2925-48d2-9034-c3b64c6710c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1b34215-9801-4dd8-bd93-07b4134a01e6" elementFormDefault="qualified">
    <xsd:import namespace="http://schemas.microsoft.com/office/2006/documentManagement/types"/>
    <xsd:import namespace="http://schemas.microsoft.com/office/infopath/2007/PartnerControls"/>
    <xsd:element name="SharedWithUsers" ma:index="18"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03185EB-E849-45E1-917B-79F9743A56A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2199652-2925-48d2-9034-c3b64c6710c3"/>
    <ds:schemaRef ds:uri="11b34215-9801-4dd8-bd93-07b4134a01e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4B35DEF-6A35-4C56-BD63-7726A7E49C8F}">
  <ds:schemaRefs>
    <ds:schemaRef ds:uri="http://schemas.microsoft.com/sharepoint/v3/contenttype/forms"/>
  </ds:schemaRefs>
</ds:datastoreItem>
</file>

<file path=customXml/itemProps3.xml><?xml version="1.0" encoding="utf-8"?>
<ds:datastoreItem xmlns:ds="http://schemas.openxmlformats.org/officeDocument/2006/customXml" ds:itemID="{5F7276D1-1B25-4A15-B112-A8DF9F71024C}">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5</vt:i4>
      </vt:variant>
    </vt:vector>
  </HeadingPairs>
  <TitlesOfParts>
    <vt:vector size="5" baseType="lpstr">
      <vt:lpstr>Istruzione compilazione</vt:lpstr>
      <vt:lpstr>Budget totale</vt:lpstr>
      <vt:lpstr>Singolo proponente o Capofila</vt:lpstr>
      <vt:lpstr>Partner 2</vt:lpstr>
      <vt:lpstr>Partner 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cleme</dc:creator>
  <cp:lastModifiedBy>ARTES 4.0</cp:lastModifiedBy>
  <dcterms:created xsi:type="dcterms:W3CDTF">2020-03-24T09:04:23Z</dcterms:created>
  <dcterms:modified xsi:type="dcterms:W3CDTF">2023-08-01T10:09:26Z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0x01010015DD9AFBE632274DB04226873F46E11B</vt:lpwstr>
  </property>
</Properties>
</file>